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has Sathe data\D drive\Compliance\Year 2019 - 2020\SEBI AAUM Report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38" i="1" l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D229" i="1"/>
  <c r="AV229" i="1"/>
  <c r="AN229" i="1"/>
  <c r="AG229" i="1"/>
  <c r="AC229" i="1"/>
  <c r="AB229" i="1"/>
  <c r="X229" i="1"/>
  <c r="Q229" i="1"/>
  <c r="M229" i="1"/>
  <c r="L229" i="1"/>
  <c r="H229" i="1"/>
  <c r="BJ228" i="1"/>
  <c r="BJ229" i="1" s="1"/>
  <c r="BI228" i="1"/>
  <c r="BH228" i="1"/>
  <c r="BH229" i="1" s="1"/>
  <c r="BG228" i="1"/>
  <c r="BF228" i="1"/>
  <c r="BF229" i="1" s="1"/>
  <c r="BE228" i="1"/>
  <c r="BD228" i="1"/>
  <c r="BC228" i="1"/>
  <c r="BB228" i="1"/>
  <c r="BB229" i="1" s="1"/>
  <c r="BA228" i="1"/>
  <c r="AZ228" i="1"/>
  <c r="AZ229" i="1" s="1"/>
  <c r="AY228" i="1"/>
  <c r="AX228" i="1"/>
  <c r="AX229" i="1" s="1"/>
  <c r="AW228" i="1"/>
  <c r="AV228" i="1"/>
  <c r="AU228" i="1"/>
  <c r="AT228" i="1"/>
  <c r="AT229" i="1" s="1"/>
  <c r="AS228" i="1"/>
  <c r="AR228" i="1"/>
  <c r="AR229" i="1" s="1"/>
  <c r="AQ228" i="1"/>
  <c r="AP228" i="1"/>
  <c r="AP229" i="1" s="1"/>
  <c r="AO228" i="1"/>
  <c r="AN228" i="1"/>
  <c r="AM228" i="1"/>
  <c r="AL228" i="1"/>
  <c r="AL229" i="1" s="1"/>
  <c r="AK228" i="1"/>
  <c r="AJ228" i="1"/>
  <c r="AJ229" i="1" s="1"/>
  <c r="AI228" i="1"/>
  <c r="AH228" i="1"/>
  <c r="AH229" i="1" s="1"/>
  <c r="AG228" i="1"/>
  <c r="AF228" i="1"/>
  <c r="AF229" i="1" s="1"/>
  <c r="AE228" i="1"/>
  <c r="AD228" i="1"/>
  <c r="AD229" i="1" s="1"/>
  <c r="AC228" i="1"/>
  <c r="AB228" i="1"/>
  <c r="AA228" i="1"/>
  <c r="Z228" i="1"/>
  <c r="Z229" i="1" s="1"/>
  <c r="Y228" i="1"/>
  <c r="X228" i="1"/>
  <c r="W228" i="1"/>
  <c r="V228" i="1"/>
  <c r="V229" i="1" s="1"/>
  <c r="U228" i="1"/>
  <c r="U229" i="1" s="1"/>
  <c r="T228" i="1"/>
  <c r="T229" i="1" s="1"/>
  <c r="S228" i="1"/>
  <c r="R228" i="1"/>
  <c r="R229" i="1" s="1"/>
  <c r="Q228" i="1"/>
  <c r="P228" i="1"/>
  <c r="P229" i="1" s="1"/>
  <c r="O228" i="1"/>
  <c r="N228" i="1"/>
  <c r="N229" i="1" s="1"/>
  <c r="M228" i="1"/>
  <c r="L228" i="1"/>
  <c r="K228" i="1"/>
  <c r="J228" i="1"/>
  <c r="J229" i="1" s="1"/>
  <c r="I228" i="1"/>
  <c r="H228" i="1"/>
  <c r="G228" i="1"/>
  <c r="F228" i="1"/>
  <c r="F229" i="1" s="1"/>
  <c r="E228" i="1"/>
  <c r="E229" i="1" s="1"/>
  <c r="D228" i="1"/>
  <c r="D229" i="1" s="1"/>
  <c r="C228" i="1"/>
  <c r="BK227" i="1"/>
  <c r="BK226" i="1"/>
  <c r="BK225" i="1"/>
  <c r="BK224" i="1"/>
  <c r="BK221" i="1"/>
  <c r="BJ221" i="1"/>
  <c r="BI221" i="1"/>
  <c r="BH221" i="1"/>
  <c r="BG221" i="1"/>
  <c r="BG229" i="1" s="1"/>
  <c r="BF221" i="1"/>
  <c r="BE221" i="1"/>
  <c r="BD221" i="1"/>
  <c r="BC221" i="1"/>
  <c r="BC229" i="1" s="1"/>
  <c r="BB221" i="1"/>
  <c r="BA221" i="1"/>
  <c r="AZ221" i="1"/>
  <c r="AY221" i="1"/>
  <c r="AY229" i="1" s="1"/>
  <c r="AX221" i="1"/>
  <c r="AW221" i="1"/>
  <c r="AV221" i="1"/>
  <c r="AU221" i="1"/>
  <c r="AU229" i="1" s="1"/>
  <c r="AT221" i="1"/>
  <c r="AS221" i="1"/>
  <c r="AR221" i="1"/>
  <c r="AQ221" i="1"/>
  <c r="AQ229" i="1" s="1"/>
  <c r="AP221" i="1"/>
  <c r="AO221" i="1"/>
  <c r="AN221" i="1"/>
  <c r="AM221" i="1"/>
  <c r="AM229" i="1" s="1"/>
  <c r="AL221" i="1"/>
  <c r="AK221" i="1"/>
  <c r="AJ221" i="1"/>
  <c r="AI221" i="1"/>
  <c r="AI229" i="1" s="1"/>
  <c r="AH221" i="1"/>
  <c r="AG221" i="1"/>
  <c r="AF221" i="1"/>
  <c r="AE221" i="1"/>
  <c r="AE229" i="1" s="1"/>
  <c r="AD221" i="1"/>
  <c r="AC221" i="1"/>
  <c r="AB221" i="1"/>
  <c r="AA221" i="1"/>
  <c r="AA229" i="1" s="1"/>
  <c r="Z221" i="1"/>
  <c r="Y221" i="1"/>
  <c r="Y229" i="1" s="1"/>
  <c r="X221" i="1"/>
  <c r="W221" i="1"/>
  <c r="W229" i="1" s="1"/>
  <c r="V221" i="1"/>
  <c r="U221" i="1"/>
  <c r="T221" i="1"/>
  <c r="S221" i="1"/>
  <c r="S229" i="1" s="1"/>
  <c r="R221" i="1"/>
  <c r="Q221" i="1"/>
  <c r="P221" i="1"/>
  <c r="O221" i="1"/>
  <c r="O229" i="1" s="1"/>
  <c r="N221" i="1"/>
  <c r="M221" i="1"/>
  <c r="L221" i="1"/>
  <c r="K221" i="1"/>
  <c r="K229" i="1" s="1"/>
  <c r="J221" i="1"/>
  <c r="I221" i="1"/>
  <c r="I229" i="1" s="1"/>
  <c r="H221" i="1"/>
  <c r="G221" i="1"/>
  <c r="G229" i="1" s="1"/>
  <c r="F221" i="1"/>
  <c r="E221" i="1"/>
  <c r="D221" i="1"/>
  <c r="C221" i="1"/>
  <c r="C229" i="1" s="1"/>
  <c r="BK220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K214" i="1"/>
  <c r="BG211" i="1"/>
  <c r="BF211" i="1"/>
  <c r="BA211" i="1"/>
  <c r="AU211" i="1"/>
  <c r="AQ211" i="1"/>
  <c r="AP211" i="1"/>
  <c r="AK211" i="1"/>
  <c r="AE211" i="1"/>
  <c r="AA211" i="1"/>
  <c r="Z211" i="1"/>
  <c r="U211" i="1"/>
  <c r="O211" i="1"/>
  <c r="K211" i="1"/>
  <c r="J211" i="1"/>
  <c r="E211" i="1"/>
  <c r="BJ210" i="1"/>
  <c r="BJ211" i="1" s="1"/>
  <c r="BI210" i="1"/>
  <c r="BH210" i="1"/>
  <c r="BH211" i="1" s="1"/>
  <c r="BG210" i="1"/>
  <c r="BF210" i="1"/>
  <c r="BE210" i="1"/>
  <c r="BD210" i="1"/>
  <c r="BD211" i="1" s="1"/>
  <c r="BC210" i="1"/>
  <c r="BC211" i="1" s="1"/>
  <c r="BB210" i="1"/>
  <c r="BB211" i="1" s="1"/>
  <c r="BA210" i="1"/>
  <c r="AZ210" i="1"/>
  <c r="AZ211" i="1" s="1"/>
  <c r="AY210" i="1"/>
  <c r="AY211" i="1" s="1"/>
  <c r="AX210" i="1"/>
  <c r="AX211" i="1" s="1"/>
  <c r="AW210" i="1"/>
  <c r="AV210" i="1"/>
  <c r="AV211" i="1" s="1"/>
  <c r="AU210" i="1"/>
  <c r="AT210" i="1"/>
  <c r="AT211" i="1" s="1"/>
  <c r="AS210" i="1"/>
  <c r="AR210" i="1"/>
  <c r="AR211" i="1" s="1"/>
  <c r="AQ210" i="1"/>
  <c r="AP210" i="1"/>
  <c r="AO210" i="1"/>
  <c r="AN210" i="1"/>
  <c r="AN211" i="1" s="1"/>
  <c r="AM210" i="1"/>
  <c r="AM211" i="1" s="1"/>
  <c r="AL210" i="1"/>
  <c r="AL211" i="1" s="1"/>
  <c r="AK210" i="1"/>
  <c r="AJ210" i="1"/>
  <c r="AJ211" i="1" s="1"/>
  <c r="AI210" i="1"/>
  <c r="AI211" i="1" s="1"/>
  <c r="AH210" i="1"/>
  <c r="AH211" i="1" s="1"/>
  <c r="AG210" i="1"/>
  <c r="AF210" i="1"/>
  <c r="AF211" i="1" s="1"/>
  <c r="AE210" i="1"/>
  <c r="AD210" i="1"/>
  <c r="AD211" i="1" s="1"/>
  <c r="AC210" i="1"/>
  <c r="AB210" i="1"/>
  <c r="AB211" i="1" s="1"/>
  <c r="AA210" i="1"/>
  <c r="Z210" i="1"/>
  <c r="Y210" i="1"/>
  <c r="X210" i="1"/>
  <c r="X211" i="1" s="1"/>
  <c r="W210" i="1"/>
  <c r="W211" i="1" s="1"/>
  <c r="V210" i="1"/>
  <c r="V211" i="1" s="1"/>
  <c r="U210" i="1"/>
  <c r="T210" i="1"/>
  <c r="T211" i="1" s="1"/>
  <c r="S210" i="1"/>
  <c r="S211" i="1" s="1"/>
  <c r="R210" i="1"/>
  <c r="R211" i="1" s="1"/>
  <c r="Q210" i="1"/>
  <c r="P210" i="1"/>
  <c r="P211" i="1" s="1"/>
  <c r="O210" i="1"/>
  <c r="N210" i="1"/>
  <c r="N211" i="1" s="1"/>
  <c r="M210" i="1"/>
  <c r="L210" i="1"/>
  <c r="L211" i="1" s="1"/>
  <c r="K210" i="1"/>
  <c r="J210" i="1"/>
  <c r="I210" i="1"/>
  <c r="H210" i="1"/>
  <c r="H211" i="1" s="1"/>
  <c r="G210" i="1"/>
  <c r="G211" i="1" s="1"/>
  <c r="F210" i="1"/>
  <c r="F211" i="1" s="1"/>
  <c r="E210" i="1"/>
  <c r="D210" i="1"/>
  <c r="D211" i="1" s="1"/>
  <c r="C210" i="1"/>
  <c r="C211" i="1" s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210" i="1" s="1"/>
  <c r="BK211" i="1" s="1"/>
  <c r="BK188" i="1"/>
  <c r="BJ186" i="1"/>
  <c r="BI186" i="1"/>
  <c r="BI211" i="1" s="1"/>
  <c r="BH186" i="1"/>
  <c r="BG186" i="1"/>
  <c r="BF186" i="1"/>
  <c r="BE186" i="1"/>
  <c r="BE211" i="1" s="1"/>
  <c r="BD186" i="1"/>
  <c r="BC186" i="1"/>
  <c r="BB186" i="1"/>
  <c r="BA186" i="1"/>
  <c r="AZ186" i="1"/>
  <c r="AY186" i="1"/>
  <c r="AX186" i="1"/>
  <c r="AW186" i="1"/>
  <c r="AW211" i="1" s="1"/>
  <c r="AV186" i="1"/>
  <c r="AU186" i="1"/>
  <c r="AT186" i="1"/>
  <c r="AS186" i="1"/>
  <c r="AS211" i="1" s="1"/>
  <c r="AR186" i="1"/>
  <c r="AQ186" i="1"/>
  <c r="AP186" i="1"/>
  <c r="AO186" i="1"/>
  <c r="AO211" i="1" s="1"/>
  <c r="AN186" i="1"/>
  <c r="AM186" i="1"/>
  <c r="AL186" i="1"/>
  <c r="AK186" i="1"/>
  <c r="AJ186" i="1"/>
  <c r="AI186" i="1"/>
  <c r="AH186" i="1"/>
  <c r="AG186" i="1"/>
  <c r="AG211" i="1" s="1"/>
  <c r="AF186" i="1"/>
  <c r="AE186" i="1"/>
  <c r="AD186" i="1"/>
  <c r="AC186" i="1"/>
  <c r="AC211" i="1" s="1"/>
  <c r="AB186" i="1"/>
  <c r="AA186" i="1"/>
  <c r="Z186" i="1"/>
  <c r="Y186" i="1"/>
  <c r="Y211" i="1" s="1"/>
  <c r="X186" i="1"/>
  <c r="W186" i="1"/>
  <c r="V186" i="1"/>
  <c r="U186" i="1"/>
  <c r="T186" i="1"/>
  <c r="S186" i="1"/>
  <c r="R186" i="1"/>
  <c r="Q186" i="1"/>
  <c r="Q211" i="1" s="1"/>
  <c r="P186" i="1"/>
  <c r="O186" i="1"/>
  <c r="N186" i="1"/>
  <c r="M186" i="1"/>
  <c r="M211" i="1" s="1"/>
  <c r="L186" i="1"/>
  <c r="K186" i="1"/>
  <c r="J186" i="1"/>
  <c r="I186" i="1"/>
  <c r="I211" i="1" s="1"/>
  <c r="H186" i="1"/>
  <c r="G186" i="1"/>
  <c r="F186" i="1"/>
  <c r="E186" i="1"/>
  <c r="D186" i="1"/>
  <c r="C186" i="1"/>
  <c r="BK185" i="1"/>
  <c r="BK184" i="1"/>
  <c r="BK183" i="1"/>
  <c r="BK182" i="1"/>
  <c r="BK181" i="1"/>
  <c r="BK180" i="1"/>
  <c r="BK186" i="1" s="1"/>
  <c r="BK179" i="1"/>
  <c r="BG175" i="1"/>
  <c r="AQ175" i="1"/>
  <c r="AA175" i="1"/>
  <c r="K175" i="1"/>
  <c r="BJ174" i="1"/>
  <c r="BI174" i="1"/>
  <c r="BH174" i="1"/>
  <c r="BG174" i="1"/>
  <c r="BF174" i="1"/>
  <c r="BE174" i="1"/>
  <c r="BD174" i="1"/>
  <c r="BC174" i="1"/>
  <c r="BC175" i="1" s="1"/>
  <c r="BB174" i="1"/>
  <c r="BB175" i="1" s="1"/>
  <c r="BA174" i="1"/>
  <c r="AZ174" i="1"/>
  <c r="AY174" i="1"/>
  <c r="AY175" i="1" s="1"/>
  <c r="AX174" i="1"/>
  <c r="AW174" i="1"/>
  <c r="AV174" i="1"/>
  <c r="AU174" i="1"/>
  <c r="AU175" i="1" s="1"/>
  <c r="AT174" i="1"/>
  <c r="AS174" i="1"/>
  <c r="AR174" i="1"/>
  <c r="AQ174" i="1"/>
  <c r="AP174" i="1"/>
  <c r="AO174" i="1"/>
  <c r="AN174" i="1"/>
  <c r="AM174" i="1"/>
  <c r="AM175" i="1" s="1"/>
  <c r="AL174" i="1"/>
  <c r="AL175" i="1" s="1"/>
  <c r="AK174" i="1"/>
  <c r="AJ174" i="1"/>
  <c r="AI174" i="1"/>
  <c r="AI175" i="1" s="1"/>
  <c r="AH174" i="1"/>
  <c r="AG174" i="1"/>
  <c r="AF174" i="1"/>
  <c r="AE174" i="1"/>
  <c r="AE175" i="1" s="1"/>
  <c r="AD174" i="1"/>
  <c r="AC174" i="1"/>
  <c r="AB174" i="1"/>
  <c r="AA174" i="1"/>
  <c r="Z174" i="1"/>
  <c r="Y174" i="1"/>
  <c r="X174" i="1"/>
  <c r="W174" i="1"/>
  <c r="W175" i="1" s="1"/>
  <c r="V174" i="1"/>
  <c r="V175" i="1" s="1"/>
  <c r="U174" i="1"/>
  <c r="T174" i="1"/>
  <c r="S174" i="1"/>
  <c r="S175" i="1" s="1"/>
  <c r="R174" i="1"/>
  <c r="Q174" i="1"/>
  <c r="P174" i="1"/>
  <c r="O174" i="1"/>
  <c r="O175" i="1" s="1"/>
  <c r="N174" i="1"/>
  <c r="M174" i="1"/>
  <c r="L174" i="1"/>
  <c r="K174" i="1"/>
  <c r="J174" i="1"/>
  <c r="I174" i="1"/>
  <c r="H174" i="1"/>
  <c r="G174" i="1"/>
  <c r="G175" i="1" s="1"/>
  <c r="F174" i="1"/>
  <c r="F175" i="1" s="1"/>
  <c r="E174" i="1"/>
  <c r="D174" i="1"/>
  <c r="C174" i="1"/>
  <c r="C175" i="1" s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74" i="1" s="1"/>
  <c r="BK136" i="1"/>
  <c r="BK135" i="1"/>
  <c r="BJ133" i="1"/>
  <c r="BI133" i="1"/>
  <c r="BI175" i="1" s="1"/>
  <c r="BH133" i="1"/>
  <c r="BG133" i="1"/>
  <c r="BF133" i="1"/>
  <c r="BE133" i="1"/>
  <c r="BE175" i="1" s="1"/>
  <c r="BD133" i="1"/>
  <c r="BC133" i="1"/>
  <c r="BB133" i="1"/>
  <c r="BA133" i="1"/>
  <c r="BA175" i="1" s="1"/>
  <c r="AZ133" i="1"/>
  <c r="AY133" i="1"/>
  <c r="AX133" i="1"/>
  <c r="AW133" i="1"/>
  <c r="AW175" i="1" s="1"/>
  <c r="AV133" i="1"/>
  <c r="AU133" i="1"/>
  <c r="AT133" i="1"/>
  <c r="AS133" i="1"/>
  <c r="AS175" i="1" s="1"/>
  <c r="AR133" i="1"/>
  <c r="AQ133" i="1"/>
  <c r="AP133" i="1"/>
  <c r="AO133" i="1"/>
  <c r="AO175" i="1" s="1"/>
  <c r="AN133" i="1"/>
  <c r="AM133" i="1"/>
  <c r="AL133" i="1"/>
  <c r="AK133" i="1"/>
  <c r="AK175" i="1" s="1"/>
  <c r="AJ133" i="1"/>
  <c r="AI133" i="1"/>
  <c r="AH133" i="1"/>
  <c r="AG133" i="1"/>
  <c r="AG175" i="1" s="1"/>
  <c r="AF133" i="1"/>
  <c r="AE133" i="1"/>
  <c r="AD133" i="1"/>
  <c r="AC133" i="1"/>
  <c r="AC175" i="1" s="1"/>
  <c r="AB133" i="1"/>
  <c r="AA133" i="1"/>
  <c r="Z133" i="1"/>
  <c r="Y133" i="1"/>
  <c r="Y175" i="1" s="1"/>
  <c r="X133" i="1"/>
  <c r="W133" i="1"/>
  <c r="V133" i="1"/>
  <c r="U133" i="1"/>
  <c r="U175" i="1" s="1"/>
  <c r="T133" i="1"/>
  <c r="S133" i="1"/>
  <c r="R133" i="1"/>
  <c r="Q133" i="1"/>
  <c r="Q175" i="1" s="1"/>
  <c r="P133" i="1"/>
  <c r="O133" i="1"/>
  <c r="N133" i="1"/>
  <c r="M133" i="1"/>
  <c r="M175" i="1" s="1"/>
  <c r="L133" i="1"/>
  <c r="K133" i="1"/>
  <c r="J133" i="1"/>
  <c r="I133" i="1"/>
  <c r="I175" i="1" s="1"/>
  <c r="H133" i="1"/>
  <c r="G133" i="1"/>
  <c r="F133" i="1"/>
  <c r="E133" i="1"/>
  <c r="E175" i="1" s="1"/>
  <c r="D133" i="1"/>
  <c r="C133" i="1"/>
  <c r="BK132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K130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129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C3" i="1"/>
  <c r="BK175" i="1" l="1"/>
  <c r="J175" i="1"/>
  <c r="N175" i="1"/>
  <c r="R175" i="1"/>
  <c r="Z175" i="1"/>
  <c r="AD175" i="1"/>
  <c r="AH175" i="1"/>
  <c r="AP175" i="1"/>
  <c r="AP235" i="1" s="1"/>
  <c r="AT175" i="1"/>
  <c r="AX175" i="1"/>
  <c r="BF175" i="1"/>
  <c r="BF235" i="1" s="1"/>
  <c r="BJ175" i="1"/>
  <c r="BJ235" i="1" s="1"/>
  <c r="F235" i="1"/>
  <c r="J235" i="1"/>
  <c r="N235" i="1"/>
  <c r="R235" i="1"/>
  <c r="V235" i="1"/>
  <c r="Z235" i="1"/>
  <c r="AD235" i="1"/>
  <c r="AH235" i="1"/>
  <c r="AL235" i="1"/>
  <c r="AT235" i="1"/>
  <c r="AX235" i="1"/>
  <c r="BB235" i="1"/>
  <c r="M235" i="1"/>
  <c r="Q235" i="1"/>
  <c r="AC235" i="1"/>
  <c r="I235" i="1"/>
  <c r="Y235" i="1"/>
  <c r="AG235" i="1"/>
  <c r="C235" i="1"/>
  <c r="G235" i="1"/>
  <c r="K235" i="1"/>
  <c r="O235" i="1"/>
  <c r="S235" i="1"/>
  <c r="W235" i="1"/>
  <c r="AA235" i="1"/>
  <c r="AE235" i="1"/>
  <c r="AI235" i="1"/>
  <c r="E235" i="1"/>
  <c r="U235" i="1"/>
  <c r="AM235" i="1"/>
  <c r="AQ235" i="1"/>
  <c r="AU235" i="1"/>
  <c r="AY235" i="1"/>
  <c r="BC235" i="1"/>
  <c r="BG235" i="1"/>
  <c r="BK228" i="1"/>
  <c r="BK229" i="1" s="1"/>
  <c r="BK235" i="1" s="1"/>
  <c r="H235" i="1"/>
  <c r="L235" i="1"/>
  <c r="P235" i="1"/>
  <c r="X235" i="1"/>
  <c r="AB235" i="1"/>
  <c r="AF235" i="1"/>
  <c r="AN235" i="1"/>
  <c r="AR235" i="1"/>
  <c r="AV235" i="1"/>
  <c r="BD235" i="1"/>
  <c r="BH235" i="1"/>
  <c r="D175" i="1"/>
  <c r="D235" i="1" s="1"/>
  <c r="H175" i="1"/>
  <c r="L175" i="1"/>
  <c r="P175" i="1"/>
  <c r="T175" i="1"/>
  <c r="T235" i="1" s="1"/>
  <c r="X175" i="1"/>
  <c r="AB175" i="1"/>
  <c r="AF175" i="1"/>
  <c r="AJ175" i="1"/>
  <c r="AJ235" i="1" s="1"/>
  <c r="AN175" i="1"/>
  <c r="AR175" i="1"/>
  <c r="AV175" i="1"/>
  <c r="AZ175" i="1"/>
  <c r="AZ235" i="1" s="1"/>
  <c r="BD175" i="1"/>
  <c r="BH175" i="1"/>
  <c r="AK229" i="1"/>
  <c r="AK235" i="1" s="1"/>
  <c r="AO229" i="1"/>
  <c r="AO235" i="1" s="1"/>
  <c r="AS229" i="1"/>
  <c r="AS235" i="1" s="1"/>
  <c r="AW229" i="1"/>
  <c r="AW235" i="1" s="1"/>
  <c r="BA229" i="1"/>
  <c r="BA235" i="1" s="1"/>
  <c r="BE229" i="1"/>
  <c r="BE235" i="1" s="1"/>
  <c r="BI229" i="1"/>
  <c r="BI235" i="1" s="1"/>
</calcChain>
</file>

<file path=xl/sharedStrings.xml><?xml version="1.0" encoding="utf-8"?>
<sst xmlns="http://schemas.openxmlformats.org/spreadsheetml/2006/main" count="271" uniqueCount="244">
  <si>
    <t>Sl. No.</t>
  </si>
  <si>
    <t>Scheme Category/ Scheme Name</t>
  </si>
  <si>
    <t>UTI - Mutual Fund: AVG.Net Assets Under Management (AAUM) as on 31ST AUG-2019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</si>
  <si>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</si>
  <si>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</si>
  <si>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</si>
  <si>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</si>
  <si>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</si>
  <si>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</si>
  <si>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</si>
  <si>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</si>
  <si>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</si>
  <si>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</si>
  <si>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</si>
  <si>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</si>
  <si>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Liquid Cash Plan</t>
  </si>
  <si>
    <t>UTI Overnight Fund</t>
  </si>
  <si>
    <t>UTI Money Market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</si>
  <si>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</si>
  <si>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</si>
  <si>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</si>
  <si>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</si>
  <si>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</si>
  <si>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</si>
  <si>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</si>
  <si>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Term Income Fund Series XXVIII – X (1153 Days)</t>
  </si>
  <si>
    <t>UTI Fixed Term Income Fund Series XXVIII – XI (1161 Days)</t>
  </si>
  <si>
    <t>UTI Fixed Term Income Fund Series XXVIII – XII (1154 Days)</t>
  </si>
  <si>
    <t>UTI Fixed Term Income Fund Series XXVIII – XIII (1134 Days)</t>
  </si>
  <si>
    <t>UTI Fixed Term Income Fund Series XXVIII – XIV (1147 Days)</t>
  </si>
  <si>
    <t>UTI Fixed Term Income Fund Series XXIX - I (1134 Days)</t>
  </si>
  <si>
    <t>UTI Fixed Term Income Fund Series XXIX -II (1118 Days)</t>
  </si>
  <si>
    <t>UTI Fixed Term Income Fund Series XXIX -III (1131 Days)</t>
  </si>
  <si>
    <t>UTI Fixed Term Income Fund Series XXIX -IV (1422 Days)</t>
  </si>
  <si>
    <t>UTI Fixed Term Income Fund Series XXIX -V (1113 Days)</t>
  </si>
  <si>
    <t>UTI Fixed Term Income Fund Series XXIX - VI (1135 Days)</t>
  </si>
  <si>
    <t>UTI Fixed Term Income Fund – Series XXIX - VII (1135 Days)</t>
  </si>
  <si>
    <t>UTI Fixed Term Income Fund – Series XXIX - VIII (1127 Days)</t>
  </si>
  <si>
    <t>UTI Fixed Term Income Fund – Series XXIX - IX (1109 Days)</t>
  </si>
  <si>
    <t>UTI Fixed Term Income Fund Series XXIX - XI (1112 Days)</t>
  </si>
  <si>
    <t>UTI Fixed Term Income Fund Series XXIX - XIII (1122 Days)</t>
  </si>
  <si>
    <t>UTI Fixed Term Income Fund Series XXIX - XIV (1131 Days)</t>
  </si>
  <si>
    <t>UTI Fixed Term Income Fund Series XXIX - XV (1124 Days)</t>
  </si>
  <si>
    <t>UTI Fixed Term Income Fund Series XXX - I (1104 Days)</t>
  </si>
  <si>
    <t>UTI Fixed Term Income Fund Series XXX - II (1107 Days)</t>
  </si>
  <si>
    <t>UTI Fixed Term Income Fund Series XXX - III (1106 Days)</t>
  </si>
  <si>
    <t>UTI Fixed Term Income Fund Series XXX - IV (1125 Days)</t>
  </si>
  <si>
    <t>UTI Fixed Term Income Fund Series XXX - V (1135 Days)</t>
  </si>
  <si>
    <t>UTI Fixed Term Income Fund Series XXX - VI (1107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</si>
  <si>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</si>
  <si>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</si>
  <si>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</si>
  <si>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</si>
  <si>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XIII (1224 Days)</t>
  </si>
  <si>
    <t>UTI Fixed Term Income Fund Series XXX - XII (1254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</si>
  <si>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</si>
  <si>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</si>
  <si>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</si>
  <si>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</si>
  <si>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</si>
  <si>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</si>
  <si>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</si>
  <si>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</si>
  <si>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</si>
  <si>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</si>
  <si>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</si>
  <si>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</si>
  <si>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</si>
  <si>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</si>
  <si>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</si>
  <si>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</si>
  <si>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</si>
  <si>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</si>
  <si>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</si>
  <si>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Income Interval Fund - I- Quarterly Interval Plan- Retail Option</t>
  </si>
  <si>
    <t>UTI Fixed Income Interval Fund - I- Monthly Interval Plan- Retail Option</t>
  </si>
  <si>
    <t xml:space="preserve">UTI Fixed Income Interval Fund - I- Annual Interval Plan- Retail Option 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</si>
  <si>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</si>
  <si>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</si>
  <si>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</si>
  <si>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 xml:space="preserve">UTI Fixed Income Interval Fund - IV- Annual Interval Plan- Retail Option 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</si>
  <si>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</si>
  <si>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</si>
  <si>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</si>
  <si>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</si>
  <si>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</si>
  <si>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</si>
  <si>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</si>
  <si>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XXIV - XIV (1831 Days)</t>
  </si>
  <si>
    <t>UTI Fixed Term Income Fund Series XXV - II (1097 Days)</t>
  </si>
  <si>
    <t>UTI Fixed Term Income Fund Series XXV-III (1100 Days)</t>
  </si>
  <si>
    <t>UTI Fixed Term Income Fund Series XXV - IV (1100 Days)</t>
  </si>
  <si>
    <t>UTI Fixed Term Income Fund Series XXV - V (1100 Days)</t>
  </si>
  <si>
    <t>UTI Fixed Term Income Fund Series XXV - VI (1098 Days)</t>
  </si>
  <si>
    <t>UTI Fixed Term Income Fund Series XXV - VII (1097 Days)</t>
  </si>
  <si>
    <t>UTI Fixed Term Income Fund Series XXV - VIII (1100 Days)</t>
  </si>
  <si>
    <t>UTI Fixed Term Income Fund Series XXV - IX (1098 Days)</t>
  </si>
  <si>
    <t>UTI Fixed Term Income Fund Series XXV - X (1229 Days)</t>
  </si>
  <si>
    <t>UTI Fixed Term Income Fund Series XXV - XI (1211 Days)</t>
  </si>
  <si>
    <t>UTI Fixed Term Income Fund Series XXV - XII (1198 Days)</t>
  </si>
  <si>
    <t>UTI Fixed Term Income Fund Series XXVI-I (1182 Days)</t>
  </si>
  <si>
    <t>UTI Fixed Term Income Fund Series XXVI - II (1176 Days)</t>
  </si>
  <si>
    <t>UTI Fixed Term Income Fund Series XXVI - III (1169 Days)</t>
  </si>
  <si>
    <t>UTI Fixed Term Income Fund Series XXVI - V (1160 Days)</t>
  </si>
  <si>
    <t>UTI Fixed Term Income Fund Series XXVI - VI (1146 Days)</t>
  </si>
  <si>
    <t>UTI Fixed Term Income Fund Series XXVI - VII (1140 Days)</t>
  </si>
  <si>
    <t>UTI Fixed Term Income Fund Series XXVI - VIII (1154 Days)</t>
  </si>
  <si>
    <t>UTI Fixed Term Income Fund Series XXVI - IX (1113 Days)</t>
  </si>
  <si>
    <t>UTI Fixed Term Income Fund Series XXVI - X (1107 Days)</t>
  </si>
  <si>
    <t>UTI Fixed Term Income Fund Series XXVI - XI (1105 Days)</t>
  </si>
  <si>
    <t>UTI Fixed Term Income Fund Series XXVI - XII (1096 Days)</t>
  </si>
  <si>
    <t>UTI Fixed Term Income Fund Series XXVI - XIII (1124 Days)</t>
  </si>
  <si>
    <t>UTI Fixed Term Income Fund Series XXVI - XIV (1105 Days)</t>
  </si>
  <si>
    <t>UTI Fixed Term Income Fund Series XXVI - XV (1097 Days)</t>
  </si>
  <si>
    <t>UTI Fixed Term Income Fund Series XXVII - I (1113 Days)</t>
  </si>
  <si>
    <t>UTI Fixed Term Income Fund Series XXVII - II (1161 Days)</t>
  </si>
  <si>
    <t>UTI Fixed Term Income Fund Series XXVII - III (1096 Days)</t>
  </si>
  <si>
    <t>UTI Fixed Term Income Fund Series XXVII - IV (1113 Days)</t>
  </si>
  <si>
    <t>UTI Fixed Term Income Fund Series XXVII-V (1097 Days)</t>
  </si>
  <si>
    <t>UTI Fixed Term Income Fund Series XXVII – VI (1113 Days)</t>
  </si>
  <si>
    <t>UTI Fixed Term Income Fund Series XXVII – VII (1104 Days)</t>
  </si>
  <si>
    <t>UTI Fixed Term Income Fund Series XXVII-VIII (1117 Days)</t>
  </si>
  <si>
    <t>UTI Fixed Term Income Fund Series XXVII -IX (1160 Days)</t>
  </si>
  <si>
    <t>UTI Fixed Term Income Fund Series XXVII-X (1118 Days)</t>
  </si>
  <si>
    <t>UTI Fixed Term Income Fund Series XXVIII – I (1230 Days)</t>
  </si>
  <si>
    <t>UTI Fixed Term Income Fund Series XXVIII – II (1210 Days)</t>
  </si>
  <si>
    <t>UTI Fixed Term Income Fund Series XXVIII – III (1203 Days)</t>
  </si>
  <si>
    <t>UTI Fixed Term Income Fund Series XXVIII – IV (1204 Days)</t>
  </si>
  <si>
    <t>UTI Fixed Term Income Fund Series XXVIII – V (1190 Days)</t>
  </si>
  <si>
    <t>UTI Fixed Term Income Fund Series XXVIII – VI (1190 Days)</t>
  </si>
  <si>
    <t>UTI Fixed Term Income Fund Series XXVIII – VII (1169 Days)</t>
  </si>
  <si>
    <t>UTI Fixed Term Income Fund Series XXVIII – VIII (1171 Days)</t>
  </si>
  <si>
    <t>UTI Fixed Term Income Fund Series XXVIII – IX (1168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</si>
  <si>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</si>
  <si>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</si>
  <si>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</si>
  <si>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</si>
  <si>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</si>
  <si>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</si>
  <si>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</si>
  <si>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</si>
  <si>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</si>
  <si>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Treasury Advantage Fund</t>
  </si>
  <si>
    <t>UTI Bond Fund</t>
  </si>
  <si>
    <t>UTI Banking &amp; PSU Debt Fund</t>
  </si>
  <si>
    <t>UTI Childrens Career Fund (UTI CCF) - Savings Plan</t>
  </si>
  <si>
    <t>UTI Corporate Bond Fund</t>
  </si>
  <si>
    <t>UTI Credit Risk Fund</t>
  </si>
  <si>
    <t>UTI Capital Protection Oriented Scheme Series VII - II (1281 Days)</t>
  </si>
  <si>
    <t>UTI Capital Protection Oriented Scheme Series VII - III (1279 Days)</t>
  </si>
  <si>
    <t>UTI Capital Protection Oriented Scheme Series VII - IV (1278 Days)</t>
  </si>
  <si>
    <t>UTI Capital Protection Oriented Scheme Series VII - V (1281 Days)</t>
  </si>
  <si>
    <t>UTI Capital Protection Oriented Scheme Series VIII - I (1278 Days)</t>
  </si>
  <si>
    <t>UTI Dynamic Bond Fund</t>
  </si>
  <si>
    <t>UTI Dual Advantage Fixed Term Fund Series II - I (1998 Days)</t>
  </si>
  <si>
    <t>UTI Dual Advantage Fixed Term Fund Series II - II (1997 Days)</t>
  </si>
  <si>
    <t>UTI Dual Advantage Fixed Term Fund Series II - III (1998 Days)</t>
  </si>
  <si>
    <t>UTI Dual Advantage Fixed Term Fund Series II - IV (1997 Days)</t>
  </si>
  <si>
    <t>UTI Dual Advantage Fixed Term Fund Series II - V (1997 Days)</t>
  </si>
  <si>
    <t>UTI Dual Advantage Fixed Term Fund Series III - I (1998 Days)</t>
  </si>
  <si>
    <t>UTI Dual Advantage Fixed Term Fund Series III - II (1278 Days)</t>
  </si>
  <si>
    <t>UTI Dual Advantage Fixed Term Fund Series III - III (1102 Days)</t>
  </si>
  <si>
    <t>UTI Dual Advantage Fixed Term Fund Series IV - I (1279 Days)</t>
  </si>
  <si>
    <t>UTI Dual Advantage Fixed Term Fund Series IV - II (1278 Days)</t>
  </si>
  <si>
    <t>UTI Dual Advantage Fixed Term Fund Series IV - III (1279 Days)</t>
  </si>
  <si>
    <t>UTI Dual Advantage Fixed Term Fund Series IV - IV (1997 Days)</t>
  </si>
  <si>
    <t>UTI Dual Advantage Fixed Term Fund Series V – I (1103 Days)</t>
  </si>
  <si>
    <t>UTI Floater Fund</t>
  </si>
  <si>
    <t>UTI Ultra Short Term Fund</t>
  </si>
  <si>
    <t>UTI Regular Savings Fund</t>
  </si>
  <si>
    <t>UTI Medium Term Fund</t>
  </si>
  <si>
    <t>UTI Retirement Benefit Pension Fund</t>
  </si>
  <si>
    <t>UTI Short Term Income Fund</t>
  </si>
  <si>
    <t>UTI Unit Linked Insurance Plan</t>
  </si>
  <si>
    <t>UTI Capital Protection Oriented Scheme Series VIII - II (1831 Days)</t>
  </si>
  <si>
    <t>UTI Capital Protection Oriented Scheme Series VIII - III (1281 Days)</t>
  </si>
  <si>
    <t>UTI Capital Protection Oriented Scheme Series VIII - IV (1996 Days)</t>
  </si>
  <si>
    <t>UTI Capital Protection Oriented Scheme Series IX - I (1467 Days)</t>
  </si>
  <si>
    <t>UTI Capital Protection Oriented Scheme Series IX - II (1462 Days)</t>
  </si>
  <si>
    <t>UTI Capital Protection Oriented Scheme Series IX -III (1389 Days)</t>
  </si>
  <si>
    <t>UTI Capital Protection Oriented Scheme Series X - II (1134 Days)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</si>
  <si>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</si>
  <si>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</si>
  <si>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</si>
  <si>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</si>
  <si>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</si>
  <si>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</si>
  <si>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Long Term Advantage Fund Series III</t>
  </si>
  <si>
    <t>UTI Long Term Advantage Fund Series IV</t>
  </si>
  <si>
    <t>UTI Long Term Advantage Fund Series V</t>
  </si>
  <si>
    <t>UTI Long Term Advantage Fund Series VI</t>
  </si>
  <si>
    <t>UTI Long Term Advantage Fund Series VII</t>
  </si>
  <si>
    <t>UTI - MASTER EQUITY PLAN UNIT SCHEME (MEPUS)</t>
  </si>
  <si>
    <t>Others</t>
  </si>
  <si>
    <t>UTI Transportation &amp; Logistics Fund</t>
  </si>
  <si>
    <t>UTI Banking &amp; Financial Services Fund</t>
  </si>
  <si>
    <t>UTI Childrens Career Fund (UTI CCF) - Investment Plan</t>
  </si>
  <si>
    <t>UTI Dividend Yield Fund</t>
  </si>
  <si>
    <t>UTI Equity Fund</t>
  </si>
  <si>
    <t>UTI Equity Savings Fund</t>
  </si>
  <si>
    <t>UTI Focussed Equity Fund Series I (2195 Days)</t>
  </si>
  <si>
    <t>UTI Focussed Equity Fund Series IV (1104 Days)</t>
  </si>
  <si>
    <t>UTI Focussed Equity Fund Series V (1102 Days)</t>
  </si>
  <si>
    <t>UTI Focussed Equity Fund Series VI (1150 Days)</t>
  </si>
  <si>
    <t>UTI Healthcare Fund</t>
  </si>
  <si>
    <t>UTI Infrastructure Fund</t>
  </si>
  <si>
    <t>UTI India Consumer Fund</t>
  </si>
  <si>
    <t>UTI Mid Cap Fund</t>
  </si>
  <si>
    <t>UTI MNC Fund</t>
  </si>
  <si>
    <t>UTI Core Equity Fund</t>
  </si>
  <si>
    <t>UTI Mastershare Unit Scheme</t>
  </si>
  <si>
    <t>UTI Nifty Index Fund</t>
  </si>
  <si>
    <t>UTI Nifty Next 50 Index Fund</t>
  </si>
  <si>
    <t>UTI Value Opportunities Fund</t>
  </si>
  <si>
    <t>UTI Arbitrage Fund</t>
  </si>
  <si>
    <t>UTI Multi Asset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</si>
  <si>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</si>
  <si>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</si>
  <si>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</si>
  <si>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</si>
  <si>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</si>
  <si>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</si>
  <si>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</si>
  <si>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</si>
  <si>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 Gold Exchange Traded Fund</t>
  </si>
  <si>
    <t xml:space="preserve">Other ETFs </t>
  </si>
  <si>
    <t>UTI S&amp;P BSE Sensex Next 50 Exchange Traded Fund</t>
  </si>
  <si>
    <t>UTI Nifty Exchange Traded Fund</t>
  </si>
  <si>
    <t>UTI Sensex Exchange Traded Fund</t>
  </si>
  <si>
    <t>UTI  Nifty Next 50 Exchange Traded Fund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</si>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</sst>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43" fontId="2" fillId="0" borderId="26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7" xfId="0" applyFont="1" applyFill="1" applyBorder="1"/>
    <xf numFmtId="0" fontId="8" fillId="0" borderId="28" xfId="0" applyFont="1" applyFill="1" applyBorder="1" applyAlignment="1">
      <alignment wrapText="1"/>
    </xf>
    <xf numFmtId="43" fontId="8" fillId="0" borderId="28" xfId="1" applyFont="1" applyFill="1" applyBorder="1"/>
    <xf numFmtId="43" fontId="8" fillId="0" borderId="29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30" xfId="0" applyFont="1" applyFill="1" applyBorder="1"/>
    <xf numFmtId="0" fontId="2" fillId="0" borderId="28" xfId="0" applyFont="1" applyFill="1" applyBorder="1" applyAlignment="1">
      <alignment wrapText="1"/>
    </xf>
    <xf numFmtId="43" fontId="2" fillId="0" borderId="28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1" xfId="0" applyFont="1" applyFill="1" applyBorder="1"/>
    <xf numFmtId="0" fontId="7" fillId="2" borderId="32" xfId="0" applyFont="1" applyFill="1" applyBorder="1" applyAlignment="1">
      <alignment horizontal="right" wrapText="1"/>
    </xf>
    <xf numFmtId="43" fontId="8" fillId="2" borderId="32" xfId="1" applyFont="1" applyFill="1" applyBorder="1"/>
    <xf numFmtId="0" fontId="8" fillId="0" borderId="27" xfId="0" applyFont="1" applyFill="1" applyBorder="1"/>
    <xf numFmtId="0" fontId="7" fillId="0" borderId="28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0" fontId="2" fillId="0" borderId="22" xfId="0" applyFont="1" applyFill="1" applyBorder="1" applyAlignment="1">
      <alignment wrapText="1"/>
    </xf>
    <xf numFmtId="0" fontId="2" fillId="0" borderId="28" xfId="0" applyFont="1" applyFill="1" applyBorder="1" applyAlignment="1">
      <alignment horizontal="right" wrapText="1"/>
    </xf>
    <xf numFmtId="43" fontId="2" fillId="0" borderId="29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8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251"/>
  <sheetViews>
    <sheetView tabSelected="1" workbookViewId="0"/>
  </sheetViews>
  <sheetFormatPr defaultColWidth="65.28515625" defaultRowHeight="12.75" x14ac:dyDescent="0.2"/>
  <cols>
    <col min="1" max="1" width="7" style="1" bestFit="1" customWidth="1"/>
    <col min="2" max="2" width="61.42578125" style="1" bestFit="1" customWidth="1"/>
    <col min="3" max="3" width="4.7109375" style="1" bestFit="1" customWidth="1"/>
    <col min="4" max="5" width="8.7109375" style="1" bestFit="1" customWidth="1"/>
    <col min="6" max="7" width="4.42578125" style="1" bestFit="1" customWidth="1"/>
    <col min="8" max="8" width="8.7109375" style="1" bestFit="1" customWidth="1"/>
    <col min="9" max="9" width="9.7109375" style="1" bestFit="1" customWidth="1"/>
    <col min="10" max="10" width="8.7109375" style="1" bestFit="1" customWidth="1"/>
    <col min="11" max="11" width="4.42578125" style="1" bestFit="1" customWidth="1"/>
    <col min="12" max="12" width="8.7109375" style="1" bestFit="1" customWidth="1"/>
    <col min="13" max="13" width="4.42578125" style="1" bestFit="1" customWidth="1"/>
    <col min="14" max="14" width="5.28515625" style="1" bestFit="1" customWidth="1"/>
    <col min="15" max="17" width="4.42578125" style="1" bestFit="1" customWidth="1"/>
    <col min="18" max="20" width="8.7109375" style="1" bestFit="1" customWidth="1"/>
    <col min="21" max="21" width="5.28515625" style="1" bestFit="1" customWidth="1"/>
    <col min="22" max="22" width="7.28515625" style="1" bestFit="1" customWidth="1"/>
    <col min="23" max="27" width="4.42578125" style="1" bestFit="1" customWidth="1"/>
    <col min="28" max="28" width="7.28515625" style="1" bestFit="1" customWidth="1"/>
    <col min="29" max="29" width="6.28515625" style="1" bestFit="1" customWidth="1"/>
    <col min="30" max="30" width="5.28515625" style="1" bestFit="1" customWidth="1"/>
    <col min="31" max="31" width="4.42578125" style="1" bestFit="1" customWidth="1"/>
    <col min="32" max="32" width="7.28515625" style="1" bestFit="1" customWidth="1"/>
    <col min="33" max="37" width="4.42578125" style="1" bestFit="1" customWidth="1"/>
    <col min="38" max="38" width="7.28515625" style="1" bestFit="1" customWidth="1"/>
    <col min="39" max="39" width="6.28515625" style="1" bestFit="1" customWidth="1"/>
    <col min="40" max="40" width="5.28515625" style="1" bestFit="1" customWidth="1"/>
    <col min="41" max="41" width="4.42578125" style="1" bestFit="1" customWidth="1"/>
    <col min="42" max="42" width="6.28515625" style="1" bestFit="1" customWidth="1"/>
    <col min="43" max="43" width="4.42578125" style="1" bestFit="1" customWidth="1"/>
    <col min="44" max="44" width="6.28515625" style="1" bestFit="1" customWidth="1"/>
    <col min="45" max="45" width="5.28515625" style="1" bestFit="1" customWidth="1"/>
    <col min="46" max="47" width="4.42578125" style="1" bestFit="1" customWidth="1"/>
    <col min="48" max="49" width="9.7109375" style="1" bestFit="1" customWidth="1"/>
    <col min="50" max="50" width="8.7109375" style="1" bestFit="1" customWidth="1"/>
    <col min="51" max="51" width="5.28515625" style="1" bestFit="1" customWidth="1"/>
    <col min="52" max="52" width="9.7109375" style="1" bestFit="1" customWidth="1"/>
    <col min="53" max="53" width="4.42578125" style="1" bestFit="1" customWidth="1"/>
    <col min="54" max="54" width="5.28515625" style="1" bestFit="1" customWidth="1"/>
    <col min="55" max="57" width="4.42578125" style="1" bestFit="1" customWidth="1"/>
    <col min="58" max="58" width="9.7109375" style="1" bestFit="1" customWidth="1"/>
    <col min="59" max="60" width="8.7109375" style="1" bestFit="1" customWidth="1"/>
    <col min="61" max="61" width="4.42578125" style="1" bestFit="1" customWidth="1"/>
    <col min="62" max="62" width="8.7109375" style="1" bestFit="1" customWidth="1"/>
    <col min="63" max="63" width="13.42578125" style="1" bestFit="1" customWidth="1"/>
    <col min="64" max="256" width="65.28515625" style="1"/>
    <col min="257" max="257" width="7" style="1" bestFit="1" customWidth="1"/>
    <col min="258" max="258" width="66.7109375" style="1" bestFit="1" customWidth="1"/>
    <col min="259" max="260" width="10" style="1" bestFit="1" customWidth="1"/>
    <col min="261" max="261" width="9" style="1" bestFit="1" customWidth="1"/>
    <col min="262" max="263" width="4.7109375" style="1" bestFit="1" customWidth="1"/>
    <col min="264" max="264" width="9" style="1" bestFit="1" customWidth="1"/>
    <col min="265" max="265" width="10" style="1" bestFit="1" customWidth="1"/>
    <col min="266" max="266" width="9" style="1" bestFit="1" customWidth="1"/>
    <col min="267" max="267" width="7.5703125" style="1" bestFit="1" customWidth="1"/>
    <col min="268" max="268" width="9" style="1" bestFit="1" customWidth="1"/>
    <col min="269" max="269" width="4.7109375" style="1" bestFit="1" customWidth="1"/>
    <col min="270" max="270" width="5.5703125" style="1" bestFit="1" customWidth="1"/>
    <col min="271" max="273" width="4.7109375" style="1" bestFit="1" customWidth="1"/>
    <col min="274" max="276" width="9" style="1" bestFit="1" customWidth="1"/>
    <col min="277" max="277" width="6.5703125" style="1" bestFit="1" customWidth="1"/>
    <col min="278" max="278" width="7.5703125" style="1" bestFit="1" customWidth="1"/>
    <col min="279" max="280" width="5.5703125" style="1" bestFit="1" customWidth="1"/>
    <col min="281" max="282" width="4.7109375" style="1" bestFit="1" customWidth="1"/>
    <col min="283" max="283" width="5.5703125" style="1" bestFit="1" customWidth="1"/>
    <col min="284" max="284" width="7.5703125" style="1" bestFit="1" customWidth="1"/>
    <col min="285" max="286" width="6.5703125" style="1" bestFit="1" customWidth="1"/>
    <col min="287" max="287" width="4.7109375" style="1" bestFit="1" customWidth="1"/>
    <col min="288" max="288" width="7.5703125" style="1" bestFit="1" customWidth="1"/>
    <col min="289" max="293" width="4.7109375" style="1" bestFit="1" customWidth="1"/>
    <col min="294" max="294" width="7.5703125" style="1" bestFit="1" customWidth="1"/>
    <col min="295" max="296" width="6.5703125" style="1" bestFit="1" customWidth="1"/>
    <col min="297" max="297" width="4.7109375" style="1" bestFit="1" customWidth="1"/>
    <col min="298" max="298" width="6.5703125" style="1" bestFit="1" customWidth="1"/>
    <col min="299" max="299" width="5.5703125" style="1" bestFit="1" customWidth="1"/>
    <col min="300" max="300" width="7.5703125" style="1" bestFit="1" customWidth="1"/>
    <col min="301" max="301" width="5.5703125" style="1" bestFit="1" customWidth="1"/>
    <col min="302" max="303" width="4.7109375" style="1" bestFit="1" customWidth="1"/>
    <col min="304" max="305" width="10" style="1" bestFit="1" customWidth="1"/>
    <col min="306" max="306" width="9" style="1" bestFit="1" customWidth="1"/>
    <col min="307" max="307" width="7.5703125" style="1" bestFit="1" customWidth="1"/>
    <col min="308" max="308" width="10" style="1" bestFit="1" customWidth="1"/>
    <col min="309" max="309" width="4.7109375" style="1" bestFit="1" customWidth="1"/>
    <col min="310" max="312" width="5.5703125" style="1" bestFit="1" customWidth="1"/>
    <col min="313" max="313" width="4.7109375" style="1" bestFit="1" customWidth="1"/>
    <col min="314" max="314" width="10" style="1" bestFit="1" customWidth="1"/>
    <col min="315" max="316" width="9" style="1" bestFit="1" customWidth="1"/>
    <col min="317" max="317" width="5.5703125" style="1" bestFit="1" customWidth="1"/>
    <col min="318" max="318" width="9" style="1" bestFit="1" customWidth="1"/>
    <col min="319" max="319" width="22.28515625" style="1" bestFit="1" customWidth="1"/>
    <col min="320" max="512" width="65.28515625" style="1"/>
    <col min="513" max="513" width="7" style="1" bestFit="1" customWidth="1"/>
    <col min="514" max="514" width="66.7109375" style="1" bestFit="1" customWidth="1"/>
    <col min="515" max="516" width="10" style="1" bestFit="1" customWidth="1"/>
    <col min="517" max="517" width="9" style="1" bestFit="1" customWidth="1"/>
    <col min="518" max="519" width="4.7109375" style="1" bestFit="1" customWidth="1"/>
    <col min="520" max="520" width="9" style="1" bestFit="1" customWidth="1"/>
    <col min="521" max="521" width="10" style="1" bestFit="1" customWidth="1"/>
    <col min="522" max="522" width="9" style="1" bestFit="1" customWidth="1"/>
    <col min="523" max="523" width="7.5703125" style="1" bestFit="1" customWidth="1"/>
    <col min="524" max="524" width="9" style="1" bestFit="1" customWidth="1"/>
    <col min="525" max="525" width="4.7109375" style="1" bestFit="1" customWidth="1"/>
    <col min="526" max="526" width="5.5703125" style="1" bestFit="1" customWidth="1"/>
    <col min="527" max="529" width="4.7109375" style="1" bestFit="1" customWidth="1"/>
    <col min="530" max="532" width="9" style="1" bestFit="1" customWidth="1"/>
    <col min="533" max="533" width="6.5703125" style="1" bestFit="1" customWidth="1"/>
    <col min="534" max="534" width="7.5703125" style="1" bestFit="1" customWidth="1"/>
    <col min="535" max="536" width="5.5703125" style="1" bestFit="1" customWidth="1"/>
    <col min="537" max="538" width="4.7109375" style="1" bestFit="1" customWidth="1"/>
    <col min="539" max="539" width="5.5703125" style="1" bestFit="1" customWidth="1"/>
    <col min="540" max="540" width="7.5703125" style="1" bestFit="1" customWidth="1"/>
    <col min="541" max="542" width="6.5703125" style="1" bestFit="1" customWidth="1"/>
    <col min="543" max="543" width="4.7109375" style="1" bestFit="1" customWidth="1"/>
    <col min="544" max="544" width="7.5703125" style="1" bestFit="1" customWidth="1"/>
    <col min="545" max="549" width="4.7109375" style="1" bestFit="1" customWidth="1"/>
    <col min="550" max="550" width="7.5703125" style="1" bestFit="1" customWidth="1"/>
    <col min="551" max="552" width="6.5703125" style="1" bestFit="1" customWidth="1"/>
    <col min="553" max="553" width="4.7109375" style="1" bestFit="1" customWidth="1"/>
    <col min="554" max="554" width="6.5703125" style="1" bestFit="1" customWidth="1"/>
    <col min="555" max="555" width="5.5703125" style="1" bestFit="1" customWidth="1"/>
    <col min="556" max="556" width="7.5703125" style="1" bestFit="1" customWidth="1"/>
    <col min="557" max="557" width="5.5703125" style="1" bestFit="1" customWidth="1"/>
    <col min="558" max="559" width="4.7109375" style="1" bestFit="1" customWidth="1"/>
    <col min="560" max="561" width="10" style="1" bestFit="1" customWidth="1"/>
    <col min="562" max="562" width="9" style="1" bestFit="1" customWidth="1"/>
    <col min="563" max="563" width="7.5703125" style="1" bestFit="1" customWidth="1"/>
    <col min="564" max="564" width="10" style="1" bestFit="1" customWidth="1"/>
    <col min="565" max="565" width="4.7109375" style="1" bestFit="1" customWidth="1"/>
    <col min="566" max="568" width="5.5703125" style="1" bestFit="1" customWidth="1"/>
    <col min="569" max="569" width="4.7109375" style="1" bestFit="1" customWidth="1"/>
    <col min="570" max="570" width="10" style="1" bestFit="1" customWidth="1"/>
    <col min="571" max="572" width="9" style="1" bestFit="1" customWidth="1"/>
    <col min="573" max="573" width="5.5703125" style="1" bestFit="1" customWidth="1"/>
    <col min="574" max="574" width="9" style="1" bestFit="1" customWidth="1"/>
    <col min="575" max="575" width="22.28515625" style="1" bestFit="1" customWidth="1"/>
    <col min="576" max="768" width="65.28515625" style="1"/>
    <col min="769" max="769" width="7" style="1" bestFit="1" customWidth="1"/>
    <col min="770" max="770" width="66.7109375" style="1" bestFit="1" customWidth="1"/>
    <col min="771" max="772" width="10" style="1" bestFit="1" customWidth="1"/>
    <col min="773" max="773" width="9" style="1" bestFit="1" customWidth="1"/>
    <col min="774" max="775" width="4.7109375" style="1" bestFit="1" customWidth="1"/>
    <col min="776" max="776" width="9" style="1" bestFit="1" customWidth="1"/>
    <col min="777" max="777" width="10" style="1" bestFit="1" customWidth="1"/>
    <col min="778" max="778" width="9" style="1" bestFit="1" customWidth="1"/>
    <col min="779" max="779" width="7.5703125" style="1" bestFit="1" customWidth="1"/>
    <col min="780" max="780" width="9" style="1" bestFit="1" customWidth="1"/>
    <col min="781" max="781" width="4.7109375" style="1" bestFit="1" customWidth="1"/>
    <col min="782" max="782" width="5.5703125" style="1" bestFit="1" customWidth="1"/>
    <col min="783" max="785" width="4.7109375" style="1" bestFit="1" customWidth="1"/>
    <col min="786" max="788" width="9" style="1" bestFit="1" customWidth="1"/>
    <col min="789" max="789" width="6.5703125" style="1" bestFit="1" customWidth="1"/>
    <col min="790" max="790" width="7.5703125" style="1" bestFit="1" customWidth="1"/>
    <col min="791" max="792" width="5.5703125" style="1" bestFit="1" customWidth="1"/>
    <col min="793" max="794" width="4.7109375" style="1" bestFit="1" customWidth="1"/>
    <col min="795" max="795" width="5.5703125" style="1" bestFit="1" customWidth="1"/>
    <col min="796" max="796" width="7.5703125" style="1" bestFit="1" customWidth="1"/>
    <col min="797" max="798" width="6.5703125" style="1" bestFit="1" customWidth="1"/>
    <col min="799" max="799" width="4.7109375" style="1" bestFit="1" customWidth="1"/>
    <col min="800" max="800" width="7.5703125" style="1" bestFit="1" customWidth="1"/>
    <col min="801" max="805" width="4.7109375" style="1" bestFit="1" customWidth="1"/>
    <col min="806" max="806" width="7.5703125" style="1" bestFit="1" customWidth="1"/>
    <col min="807" max="808" width="6.5703125" style="1" bestFit="1" customWidth="1"/>
    <col min="809" max="809" width="4.7109375" style="1" bestFit="1" customWidth="1"/>
    <col min="810" max="810" width="6.5703125" style="1" bestFit="1" customWidth="1"/>
    <col min="811" max="811" width="5.5703125" style="1" bestFit="1" customWidth="1"/>
    <col min="812" max="812" width="7.5703125" style="1" bestFit="1" customWidth="1"/>
    <col min="813" max="813" width="5.5703125" style="1" bestFit="1" customWidth="1"/>
    <col min="814" max="815" width="4.7109375" style="1" bestFit="1" customWidth="1"/>
    <col min="816" max="817" width="10" style="1" bestFit="1" customWidth="1"/>
    <col min="818" max="818" width="9" style="1" bestFit="1" customWidth="1"/>
    <col min="819" max="819" width="7.5703125" style="1" bestFit="1" customWidth="1"/>
    <col min="820" max="820" width="10" style="1" bestFit="1" customWidth="1"/>
    <col min="821" max="821" width="4.7109375" style="1" bestFit="1" customWidth="1"/>
    <col min="822" max="824" width="5.5703125" style="1" bestFit="1" customWidth="1"/>
    <col min="825" max="825" width="4.7109375" style="1" bestFit="1" customWidth="1"/>
    <col min="826" max="826" width="10" style="1" bestFit="1" customWidth="1"/>
    <col min="827" max="828" width="9" style="1" bestFit="1" customWidth="1"/>
    <col min="829" max="829" width="5.5703125" style="1" bestFit="1" customWidth="1"/>
    <col min="830" max="830" width="9" style="1" bestFit="1" customWidth="1"/>
    <col min="831" max="831" width="22.28515625" style="1" bestFit="1" customWidth="1"/>
    <col min="832" max="1024" width="65.28515625" style="1"/>
    <col min="1025" max="1025" width="7" style="1" bestFit="1" customWidth="1"/>
    <col min="1026" max="1026" width="66.7109375" style="1" bestFit="1" customWidth="1"/>
    <col min="1027" max="1028" width="10" style="1" bestFit="1" customWidth="1"/>
    <col min="1029" max="1029" width="9" style="1" bestFit="1" customWidth="1"/>
    <col min="1030" max="1031" width="4.7109375" style="1" bestFit="1" customWidth="1"/>
    <col min="1032" max="1032" width="9" style="1" bestFit="1" customWidth="1"/>
    <col min="1033" max="1033" width="10" style="1" bestFit="1" customWidth="1"/>
    <col min="1034" max="1034" width="9" style="1" bestFit="1" customWidth="1"/>
    <col min="1035" max="1035" width="7.5703125" style="1" bestFit="1" customWidth="1"/>
    <col min="1036" max="1036" width="9" style="1" bestFit="1" customWidth="1"/>
    <col min="1037" max="1037" width="4.7109375" style="1" bestFit="1" customWidth="1"/>
    <col min="1038" max="1038" width="5.5703125" style="1" bestFit="1" customWidth="1"/>
    <col min="1039" max="1041" width="4.7109375" style="1" bestFit="1" customWidth="1"/>
    <col min="1042" max="1044" width="9" style="1" bestFit="1" customWidth="1"/>
    <col min="1045" max="1045" width="6.5703125" style="1" bestFit="1" customWidth="1"/>
    <col min="1046" max="1046" width="7.5703125" style="1" bestFit="1" customWidth="1"/>
    <col min="1047" max="1048" width="5.5703125" style="1" bestFit="1" customWidth="1"/>
    <col min="1049" max="1050" width="4.7109375" style="1" bestFit="1" customWidth="1"/>
    <col min="1051" max="1051" width="5.5703125" style="1" bestFit="1" customWidth="1"/>
    <col min="1052" max="1052" width="7.5703125" style="1" bestFit="1" customWidth="1"/>
    <col min="1053" max="1054" width="6.5703125" style="1" bestFit="1" customWidth="1"/>
    <col min="1055" max="1055" width="4.7109375" style="1" bestFit="1" customWidth="1"/>
    <col min="1056" max="1056" width="7.5703125" style="1" bestFit="1" customWidth="1"/>
    <col min="1057" max="1061" width="4.7109375" style="1" bestFit="1" customWidth="1"/>
    <col min="1062" max="1062" width="7.5703125" style="1" bestFit="1" customWidth="1"/>
    <col min="1063" max="1064" width="6.5703125" style="1" bestFit="1" customWidth="1"/>
    <col min="1065" max="1065" width="4.7109375" style="1" bestFit="1" customWidth="1"/>
    <col min="1066" max="1066" width="6.5703125" style="1" bestFit="1" customWidth="1"/>
    <col min="1067" max="1067" width="5.5703125" style="1" bestFit="1" customWidth="1"/>
    <col min="1068" max="1068" width="7.5703125" style="1" bestFit="1" customWidth="1"/>
    <col min="1069" max="1069" width="5.5703125" style="1" bestFit="1" customWidth="1"/>
    <col min="1070" max="1071" width="4.7109375" style="1" bestFit="1" customWidth="1"/>
    <col min="1072" max="1073" width="10" style="1" bestFit="1" customWidth="1"/>
    <col min="1074" max="1074" width="9" style="1" bestFit="1" customWidth="1"/>
    <col min="1075" max="1075" width="7.5703125" style="1" bestFit="1" customWidth="1"/>
    <col min="1076" max="1076" width="10" style="1" bestFit="1" customWidth="1"/>
    <col min="1077" max="1077" width="4.7109375" style="1" bestFit="1" customWidth="1"/>
    <col min="1078" max="1080" width="5.5703125" style="1" bestFit="1" customWidth="1"/>
    <col min="1081" max="1081" width="4.7109375" style="1" bestFit="1" customWidth="1"/>
    <col min="1082" max="1082" width="10" style="1" bestFit="1" customWidth="1"/>
    <col min="1083" max="1084" width="9" style="1" bestFit="1" customWidth="1"/>
    <col min="1085" max="1085" width="5.5703125" style="1" bestFit="1" customWidth="1"/>
    <col min="1086" max="1086" width="9" style="1" bestFit="1" customWidth="1"/>
    <col min="1087" max="1087" width="22.28515625" style="1" bestFit="1" customWidth="1"/>
    <col min="1088" max="1280" width="65.28515625" style="1"/>
    <col min="1281" max="1281" width="7" style="1" bestFit="1" customWidth="1"/>
    <col min="1282" max="1282" width="66.7109375" style="1" bestFit="1" customWidth="1"/>
    <col min="1283" max="1284" width="10" style="1" bestFit="1" customWidth="1"/>
    <col min="1285" max="1285" width="9" style="1" bestFit="1" customWidth="1"/>
    <col min="1286" max="1287" width="4.7109375" style="1" bestFit="1" customWidth="1"/>
    <col min="1288" max="1288" width="9" style="1" bestFit="1" customWidth="1"/>
    <col min="1289" max="1289" width="10" style="1" bestFit="1" customWidth="1"/>
    <col min="1290" max="1290" width="9" style="1" bestFit="1" customWidth="1"/>
    <col min="1291" max="1291" width="7.5703125" style="1" bestFit="1" customWidth="1"/>
    <col min="1292" max="1292" width="9" style="1" bestFit="1" customWidth="1"/>
    <col min="1293" max="1293" width="4.7109375" style="1" bestFit="1" customWidth="1"/>
    <col min="1294" max="1294" width="5.5703125" style="1" bestFit="1" customWidth="1"/>
    <col min="1295" max="1297" width="4.7109375" style="1" bestFit="1" customWidth="1"/>
    <col min="1298" max="1300" width="9" style="1" bestFit="1" customWidth="1"/>
    <col min="1301" max="1301" width="6.5703125" style="1" bestFit="1" customWidth="1"/>
    <col min="1302" max="1302" width="7.5703125" style="1" bestFit="1" customWidth="1"/>
    <col min="1303" max="1304" width="5.5703125" style="1" bestFit="1" customWidth="1"/>
    <col min="1305" max="1306" width="4.7109375" style="1" bestFit="1" customWidth="1"/>
    <col min="1307" max="1307" width="5.5703125" style="1" bestFit="1" customWidth="1"/>
    <col min="1308" max="1308" width="7.5703125" style="1" bestFit="1" customWidth="1"/>
    <col min="1309" max="1310" width="6.5703125" style="1" bestFit="1" customWidth="1"/>
    <col min="1311" max="1311" width="4.7109375" style="1" bestFit="1" customWidth="1"/>
    <col min="1312" max="1312" width="7.5703125" style="1" bestFit="1" customWidth="1"/>
    <col min="1313" max="1317" width="4.7109375" style="1" bestFit="1" customWidth="1"/>
    <col min="1318" max="1318" width="7.5703125" style="1" bestFit="1" customWidth="1"/>
    <col min="1319" max="1320" width="6.5703125" style="1" bestFit="1" customWidth="1"/>
    <col min="1321" max="1321" width="4.7109375" style="1" bestFit="1" customWidth="1"/>
    <col min="1322" max="1322" width="6.5703125" style="1" bestFit="1" customWidth="1"/>
    <col min="1323" max="1323" width="5.5703125" style="1" bestFit="1" customWidth="1"/>
    <col min="1324" max="1324" width="7.5703125" style="1" bestFit="1" customWidth="1"/>
    <col min="1325" max="1325" width="5.5703125" style="1" bestFit="1" customWidth="1"/>
    <col min="1326" max="1327" width="4.7109375" style="1" bestFit="1" customWidth="1"/>
    <col min="1328" max="1329" width="10" style="1" bestFit="1" customWidth="1"/>
    <col min="1330" max="1330" width="9" style="1" bestFit="1" customWidth="1"/>
    <col min="1331" max="1331" width="7.5703125" style="1" bestFit="1" customWidth="1"/>
    <col min="1332" max="1332" width="10" style="1" bestFit="1" customWidth="1"/>
    <col min="1333" max="1333" width="4.7109375" style="1" bestFit="1" customWidth="1"/>
    <col min="1334" max="1336" width="5.5703125" style="1" bestFit="1" customWidth="1"/>
    <col min="1337" max="1337" width="4.7109375" style="1" bestFit="1" customWidth="1"/>
    <col min="1338" max="1338" width="10" style="1" bestFit="1" customWidth="1"/>
    <col min="1339" max="1340" width="9" style="1" bestFit="1" customWidth="1"/>
    <col min="1341" max="1341" width="5.5703125" style="1" bestFit="1" customWidth="1"/>
    <col min="1342" max="1342" width="9" style="1" bestFit="1" customWidth="1"/>
    <col min="1343" max="1343" width="22.28515625" style="1" bestFit="1" customWidth="1"/>
    <col min="1344" max="1536" width="65.28515625" style="1"/>
    <col min="1537" max="1537" width="7" style="1" bestFit="1" customWidth="1"/>
    <col min="1538" max="1538" width="66.7109375" style="1" bestFit="1" customWidth="1"/>
    <col min="1539" max="1540" width="10" style="1" bestFit="1" customWidth="1"/>
    <col min="1541" max="1541" width="9" style="1" bestFit="1" customWidth="1"/>
    <col min="1542" max="1543" width="4.7109375" style="1" bestFit="1" customWidth="1"/>
    <col min="1544" max="1544" width="9" style="1" bestFit="1" customWidth="1"/>
    <col min="1545" max="1545" width="10" style="1" bestFit="1" customWidth="1"/>
    <col min="1546" max="1546" width="9" style="1" bestFit="1" customWidth="1"/>
    <col min="1547" max="1547" width="7.5703125" style="1" bestFit="1" customWidth="1"/>
    <col min="1548" max="1548" width="9" style="1" bestFit="1" customWidth="1"/>
    <col min="1549" max="1549" width="4.7109375" style="1" bestFit="1" customWidth="1"/>
    <col min="1550" max="1550" width="5.5703125" style="1" bestFit="1" customWidth="1"/>
    <col min="1551" max="1553" width="4.7109375" style="1" bestFit="1" customWidth="1"/>
    <col min="1554" max="1556" width="9" style="1" bestFit="1" customWidth="1"/>
    <col min="1557" max="1557" width="6.5703125" style="1" bestFit="1" customWidth="1"/>
    <col min="1558" max="1558" width="7.5703125" style="1" bestFit="1" customWidth="1"/>
    <col min="1559" max="1560" width="5.5703125" style="1" bestFit="1" customWidth="1"/>
    <col min="1561" max="1562" width="4.7109375" style="1" bestFit="1" customWidth="1"/>
    <col min="1563" max="1563" width="5.5703125" style="1" bestFit="1" customWidth="1"/>
    <col min="1564" max="1564" width="7.5703125" style="1" bestFit="1" customWidth="1"/>
    <col min="1565" max="1566" width="6.5703125" style="1" bestFit="1" customWidth="1"/>
    <col min="1567" max="1567" width="4.7109375" style="1" bestFit="1" customWidth="1"/>
    <col min="1568" max="1568" width="7.5703125" style="1" bestFit="1" customWidth="1"/>
    <col min="1569" max="1573" width="4.7109375" style="1" bestFit="1" customWidth="1"/>
    <col min="1574" max="1574" width="7.5703125" style="1" bestFit="1" customWidth="1"/>
    <col min="1575" max="1576" width="6.5703125" style="1" bestFit="1" customWidth="1"/>
    <col min="1577" max="1577" width="4.7109375" style="1" bestFit="1" customWidth="1"/>
    <col min="1578" max="1578" width="6.5703125" style="1" bestFit="1" customWidth="1"/>
    <col min="1579" max="1579" width="5.5703125" style="1" bestFit="1" customWidth="1"/>
    <col min="1580" max="1580" width="7.5703125" style="1" bestFit="1" customWidth="1"/>
    <col min="1581" max="1581" width="5.5703125" style="1" bestFit="1" customWidth="1"/>
    <col min="1582" max="1583" width="4.7109375" style="1" bestFit="1" customWidth="1"/>
    <col min="1584" max="1585" width="10" style="1" bestFit="1" customWidth="1"/>
    <col min="1586" max="1586" width="9" style="1" bestFit="1" customWidth="1"/>
    <col min="1587" max="1587" width="7.5703125" style="1" bestFit="1" customWidth="1"/>
    <col min="1588" max="1588" width="10" style="1" bestFit="1" customWidth="1"/>
    <col min="1589" max="1589" width="4.7109375" style="1" bestFit="1" customWidth="1"/>
    <col min="1590" max="1592" width="5.5703125" style="1" bestFit="1" customWidth="1"/>
    <col min="1593" max="1593" width="4.7109375" style="1" bestFit="1" customWidth="1"/>
    <col min="1594" max="1594" width="10" style="1" bestFit="1" customWidth="1"/>
    <col min="1595" max="1596" width="9" style="1" bestFit="1" customWidth="1"/>
    <col min="1597" max="1597" width="5.5703125" style="1" bestFit="1" customWidth="1"/>
    <col min="1598" max="1598" width="9" style="1" bestFit="1" customWidth="1"/>
    <col min="1599" max="1599" width="22.28515625" style="1" bestFit="1" customWidth="1"/>
    <col min="1600" max="1792" width="65.28515625" style="1"/>
    <col min="1793" max="1793" width="7" style="1" bestFit="1" customWidth="1"/>
    <col min="1794" max="1794" width="66.7109375" style="1" bestFit="1" customWidth="1"/>
    <col min="1795" max="1796" width="10" style="1" bestFit="1" customWidth="1"/>
    <col min="1797" max="1797" width="9" style="1" bestFit="1" customWidth="1"/>
    <col min="1798" max="1799" width="4.7109375" style="1" bestFit="1" customWidth="1"/>
    <col min="1800" max="1800" width="9" style="1" bestFit="1" customWidth="1"/>
    <col min="1801" max="1801" width="10" style="1" bestFit="1" customWidth="1"/>
    <col min="1802" max="1802" width="9" style="1" bestFit="1" customWidth="1"/>
    <col min="1803" max="1803" width="7.5703125" style="1" bestFit="1" customWidth="1"/>
    <col min="1804" max="1804" width="9" style="1" bestFit="1" customWidth="1"/>
    <col min="1805" max="1805" width="4.7109375" style="1" bestFit="1" customWidth="1"/>
    <col min="1806" max="1806" width="5.5703125" style="1" bestFit="1" customWidth="1"/>
    <col min="1807" max="1809" width="4.7109375" style="1" bestFit="1" customWidth="1"/>
    <col min="1810" max="1812" width="9" style="1" bestFit="1" customWidth="1"/>
    <col min="1813" max="1813" width="6.5703125" style="1" bestFit="1" customWidth="1"/>
    <col min="1814" max="1814" width="7.5703125" style="1" bestFit="1" customWidth="1"/>
    <col min="1815" max="1816" width="5.5703125" style="1" bestFit="1" customWidth="1"/>
    <col min="1817" max="1818" width="4.7109375" style="1" bestFit="1" customWidth="1"/>
    <col min="1819" max="1819" width="5.5703125" style="1" bestFit="1" customWidth="1"/>
    <col min="1820" max="1820" width="7.5703125" style="1" bestFit="1" customWidth="1"/>
    <col min="1821" max="1822" width="6.5703125" style="1" bestFit="1" customWidth="1"/>
    <col min="1823" max="1823" width="4.7109375" style="1" bestFit="1" customWidth="1"/>
    <col min="1824" max="1824" width="7.5703125" style="1" bestFit="1" customWidth="1"/>
    <col min="1825" max="1829" width="4.7109375" style="1" bestFit="1" customWidth="1"/>
    <col min="1830" max="1830" width="7.5703125" style="1" bestFit="1" customWidth="1"/>
    <col min="1831" max="1832" width="6.5703125" style="1" bestFit="1" customWidth="1"/>
    <col min="1833" max="1833" width="4.7109375" style="1" bestFit="1" customWidth="1"/>
    <col min="1834" max="1834" width="6.5703125" style="1" bestFit="1" customWidth="1"/>
    <col min="1835" max="1835" width="5.5703125" style="1" bestFit="1" customWidth="1"/>
    <col min="1836" max="1836" width="7.5703125" style="1" bestFit="1" customWidth="1"/>
    <col min="1837" max="1837" width="5.5703125" style="1" bestFit="1" customWidth="1"/>
    <col min="1838" max="1839" width="4.7109375" style="1" bestFit="1" customWidth="1"/>
    <col min="1840" max="1841" width="10" style="1" bestFit="1" customWidth="1"/>
    <col min="1842" max="1842" width="9" style="1" bestFit="1" customWidth="1"/>
    <col min="1843" max="1843" width="7.5703125" style="1" bestFit="1" customWidth="1"/>
    <col min="1844" max="1844" width="10" style="1" bestFit="1" customWidth="1"/>
    <col min="1845" max="1845" width="4.7109375" style="1" bestFit="1" customWidth="1"/>
    <col min="1846" max="1848" width="5.5703125" style="1" bestFit="1" customWidth="1"/>
    <col min="1849" max="1849" width="4.7109375" style="1" bestFit="1" customWidth="1"/>
    <col min="1850" max="1850" width="10" style="1" bestFit="1" customWidth="1"/>
    <col min="1851" max="1852" width="9" style="1" bestFit="1" customWidth="1"/>
    <col min="1853" max="1853" width="5.5703125" style="1" bestFit="1" customWidth="1"/>
    <col min="1854" max="1854" width="9" style="1" bestFit="1" customWidth="1"/>
    <col min="1855" max="1855" width="22.28515625" style="1" bestFit="1" customWidth="1"/>
    <col min="1856" max="2048" width="65.28515625" style="1"/>
    <col min="2049" max="2049" width="7" style="1" bestFit="1" customWidth="1"/>
    <col min="2050" max="2050" width="66.7109375" style="1" bestFit="1" customWidth="1"/>
    <col min="2051" max="2052" width="10" style="1" bestFit="1" customWidth="1"/>
    <col min="2053" max="2053" width="9" style="1" bestFit="1" customWidth="1"/>
    <col min="2054" max="2055" width="4.7109375" style="1" bestFit="1" customWidth="1"/>
    <col min="2056" max="2056" width="9" style="1" bestFit="1" customWidth="1"/>
    <col min="2057" max="2057" width="10" style="1" bestFit="1" customWidth="1"/>
    <col min="2058" max="2058" width="9" style="1" bestFit="1" customWidth="1"/>
    <col min="2059" max="2059" width="7.5703125" style="1" bestFit="1" customWidth="1"/>
    <col min="2060" max="2060" width="9" style="1" bestFit="1" customWidth="1"/>
    <col min="2061" max="2061" width="4.7109375" style="1" bestFit="1" customWidth="1"/>
    <col min="2062" max="2062" width="5.5703125" style="1" bestFit="1" customWidth="1"/>
    <col min="2063" max="2065" width="4.7109375" style="1" bestFit="1" customWidth="1"/>
    <col min="2066" max="2068" width="9" style="1" bestFit="1" customWidth="1"/>
    <col min="2069" max="2069" width="6.5703125" style="1" bestFit="1" customWidth="1"/>
    <col min="2070" max="2070" width="7.5703125" style="1" bestFit="1" customWidth="1"/>
    <col min="2071" max="2072" width="5.5703125" style="1" bestFit="1" customWidth="1"/>
    <col min="2073" max="2074" width="4.7109375" style="1" bestFit="1" customWidth="1"/>
    <col min="2075" max="2075" width="5.5703125" style="1" bestFit="1" customWidth="1"/>
    <col min="2076" max="2076" width="7.5703125" style="1" bestFit="1" customWidth="1"/>
    <col min="2077" max="2078" width="6.5703125" style="1" bestFit="1" customWidth="1"/>
    <col min="2079" max="2079" width="4.7109375" style="1" bestFit="1" customWidth="1"/>
    <col min="2080" max="2080" width="7.5703125" style="1" bestFit="1" customWidth="1"/>
    <col min="2081" max="2085" width="4.7109375" style="1" bestFit="1" customWidth="1"/>
    <col min="2086" max="2086" width="7.5703125" style="1" bestFit="1" customWidth="1"/>
    <col min="2087" max="2088" width="6.5703125" style="1" bestFit="1" customWidth="1"/>
    <col min="2089" max="2089" width="4.7109375" style="1" bestFit="1" customWidth="1"/>
    <col min="2090" max="2090" width="6.5703125" style="1" bestFit="1" customWidth="1"/>
    <col min="2091" max="2091" width="5.5703125" style="1" bestFit="1" customWidth="1"/>
    <col min="2092" max="2092" width="7.5703125" style="1" bestFit="1" customWidth="1"/>
    <col min="2093" max="2093" width="5.5703125" style="1" bestFit="1" customWidth="1"/>
    <col min="2094" max="2095" width="4.7109375" style="1" bestFit="1" customWidth="1"/>
    <col min="2096" max="2097" width="10" style="1" bestFit="1" customWidth="1"/>
    <col min="2098" max="2098" width="9" style="1" bestFit="1" customWidth="1"/>
    <col min="2099" max="2099" width="7.5703125" style="1" bestFit="1" customWidth="1"/>
    <col min="2100" max="2100" width="10" style="1" bestFit="1" customWidth="1"/>
    <col min="2101" max="2101" width="4.7109375" style="1" bestFit="1" customWidth="1"/>
    <col min="2102" max="2104" width="5.5703125" style="1" bestFit="1" customWidth="1"/>
    <col min="2105" max="2105" width="4.7109375" style="1" bestFit="1" customWidth="1"/>
    <col min="2106" max="2106" width="10" style="1" bestFit="1" customWidth="1"/>
    <col min="2107" max="2108" width="9" style="1" bestFit="1" customWidth="1"/>
    <col min="2109" max="2109" width="5.5703125" style="1" bestFit="1" customWidth="1"/>
    <col min="2110" max="2110" width="9" style="1" bestFit="1" customWidth="1"/>
    <col min="2111" max="2111" width="22.28515625" style="1" bestFit="1" customWidth="1"/>
    <col min="2112" max="2304" width="65.28515625" style="1"/>
    <col min="2305" max="2305" width="7" style="1" bestFit="1" customWidth="1"/>
    <col min="2306" max="2306" width="66.7109375" style="1" bestFit="1" customWidth="1"/>
    <col min="2307" max="2308" width="10" style="1" bestFit="1" customWidth="1"/>
    <col min="2309" max="2309" width="9" style="1" bestFit="1" customWidth="1"/>
    <col min="2310" max="2311" width="4.7109375" style="1" bestFit="1" customWidth="1"/>
    <col min="2312" max="2312" width="9" style="1" bestFit="1" customWidth="1"/>
    <col min="2313" max="2313" width="10" style="1" bestFit="1" customWidth="1"/>
    <col min="2314" max="2314" width="9" style="1" bestFit="1" customWidth="1"/>
    <col min="2315" max="2315" width="7.5703125" style="1" bestFit="1" customWidth="1"/>
    <col min="2316" max="2316" width="9" style="1" bestFit="1" customWidth="1"/>
    <col min="2317" max="2317" width="4.7109375" style="1" bestFit="1" customWidth="1"/>
    <col min="2318" max="2318" width="5.5703125" style="1" bestFit="1" customWidth="1"/>
    <col min="2319" max="2321" width="4.7109375" style="1" bestFit="1" customWidth="1"/>
    <col min="2322" max="2324" width="9" style="1" bestFit="1" customWidth="1"/>
    <col min="2325" max="2325" width="6.5703125" style="1" bestFit="1" customWidth="1"/>
    <col min="2326" max="2326" width="7.5703125" style="1" bestFit="1" customWidth="1"/>
    <col min="2327" max="2328" width="5.5703125" style="1" bestFit="1" customWidth="1"/>
    <col min="2329" max="2330" width="4.7109375" style="1" bestFit="1" customWidth="1"/>
    <col min="2331" max="2331" width="5.5703125" style="1" bestFit="1" customWidth="1"/>
    <col min="2332" max="2332" width="7.5703125" style="1" bestFit="1" customWidth="1"/>
    <col min="2333" max="2334" width="6.5703125" style="1" bestFit="1" customWidth="1"/>
    <col min="2335" max="2335" width="4.7109375" style="1" bestFit="1" customWidth="1"/>
    <col min="2336" max="2336" width="7.5703125" style="1" bestFit="1" customWidth="1"/>
    <col min="2337" max="2341" width="4.7109375" style="1" bestFit="1" customWidth="1"/>
    <col min="2342" max="2342" width="7.5703125" style="1" bestFit="1" customWidth="1"/>
    <col min="2343" max="2344" width="6.5703125" style="1" bestFit="1" customWidth="1"/>
    <col min="2345" max="2345" width="4.7109375" style="1" bestFit="1" customWidth="1"/>
    <col min="2346" max="2346" width="6.5703125" style="1" bestFit="1" customWidth="1"/>
    <col min="2347" max="2347" width="5.5703125" style="1" bestFit="1" customWidth="1"/>
    <col min="2348" max="2348" width="7.5703125" style="1" bestFit="1" customWidth="1"/>
    <col min="2349" max="2349" width="5.5703125" style="1" bestFit="1" customWidth="1"/>
    <col min="2350" max="2351" width="4.7109375" style="1" bestFit="1" customWidth="1"/>
    <col min="2352" max="2353" width="10" style="1" bestFit="1" customWidth="1"/>
    <col min="2354" max="2354" width="9" style="1" bestFit="1" customWidth="1"/>
    <col min="2355" max="2355" width="7.5703125" style="1" bestFit="1" customWidth="1"/>
    <col min="2356" max="2356" width="10" style="1" bestFit="1" customWidth="1"/>
    <col min="2357" max="2357" width="4.7109375" style="1" bestFit="1" customWidth="1"/>
    <col min="2358" max="2360" width="5.5703125" style="1" bestFit="1" customWidth="1"/>
    <col min="2361" max="2361" width="4.7109375" style="1" bestFit="1" customWidth="1"/>
    <col min="2362" max="2362" width="10" style="1" bestFit="1" customWidth="1"/>
    <col min="2363" max="2364" width="9" style="1" bestFit="1" customWidth="1"/>
    <col min="2365" max="2365" width="5.5703125" style="1" bestFit="1" customWidth="1"/>
    <col min="2366" max="2366" width="9" style="1" bestFit="1" customWidth="1"/>
    <col min="2367" max="2367" width="22.28515625" style="1" bestFit="1" customWidth="1"/>
    <col min="2368" max="2560" width="65.28515625" style="1"/>
    <col min="2561" max="2561" width="7" style="1" bestFit="1" customWidth="1"/>
    <col min="2562" max="2562" width="66.7109375" style="1" bestFit="1" customWidth="1"/>
    <col min="2563" max="2564" width="10" style="1" bestFit="1" customWidth="1"/>
    <col min="2565" max="2565" width="9" style="1" bestFit="1" customWidth="1"/>
    <col min="2566" max="2567" width="4.7109375" style="1" bestFit="1" customWidth="1"/>
    <col min="2568" max="2568" width="9" style="1" bestFit="1" customWidth="1"/>
    <col min="2569" max="2569" width="10" style="1" bestFit="1" customWidth="1"/>
    <col min="2570" max="2570" width="9" style="1" bestFit="1" customWidth="1"/>
    <col min="2571" max="2571" width="7.5703125" style="1" bestFit="1" customWidth="1"/>
    <col min="2572" max="2572" width="9" style="1" bestFit="1" customWidth="1"/>
    <col min="2573" max="2573" width="4.7109375" style="1" bestFit="1" customWidth="1"/>
    <col min="2574" max="2574" width="5.5703125" style="1" bestFit="1" customWidth="1"/>
    <col min="2575" max="2577" width="4.7109375" style="1" bestFit="1" customWidth="1"/>
    <col min="2578" max="2580" width="9" style="1" bestFit="1" customWidth="1"/>
    <col min="2581" max="2581" width="6.5703125" style="1" bestFit="1" customWidth="1"/>
    <col min="2582" max="2582" width="7.5703125" style="1" bestFit="1" customWidth="1"/>
    <col min="2583" max="2584" width="5.5703125" style="1" bestFit="1" customWidth="1"/>
    <col min="2585" max="2586" width="4.7109375" style="1" bestFit="1" customWidth="1"/>
    <col min="2587" max="2587" width="5.5703125" style="1" bestFit="1" customWidth="1"/>
    <col min="2588" max="2588" width="7.5703125" style="1" bestFit="1" customWidth="1"/>
    <col min="2589" max="2590" width="6.5703125" style="1" bestFit="1" customWidth="1"/>
    <col min="2591" max="2591" width="4.7109375" style="1" bestFit="1" customWidth="1"/>
    <col min="2592" max="2592" width="7.5703125" style="1" bestFit="1" customWidth="1"/>
    <col min="2593" max="2597" width="4.7109375" style="1" bestFit="1" customWidth="1"/>
    <col min="2598" max="2598" width="7.5703125" style="1" bestFit="1" customWidth="1"/>
    <col min="2599" max="2600" width="6.5703125" style="1" bestFit="1" customWidth="1"/>
    <col min="2601" max="2601" width="4.7109375" style="1" bestFit="1" customWidth="1"/>
    <col min="2602" max="2602" width="6.5703125" style="1" bestFit="1" customWidth="1"/>
    <col min="2603" max="2603" width="5.5703125" style="1" bestFit="1" customWidth="1"/>
    <col min="2604" max="2604" width="7.5703125" style="1" bestFit="1" customWidth="1"/>
    <col min="2605" max="2605" width="5.5703125" style="1" bestFit="1" customWidth="1"/>
    <col min="2606" max="2607" width="4.7109375" style="1" bestFit="1" customWidth="1"/>
    <col min="2608" max="2609" width="10" style="1" bestFit="1" customWidth="1"/>
    <col min="2610" max="2610" width="9" style="1" bestFit="1" customWidth="1"/>
    <col min="2611" max="2611" width="7.5703125" style="1" bestFit="1" customWidth="1"/>
    <col min="2612" max="2612" width="10" style="1" bestFit="1" customWidth="1"/>
    <col min="2613" max="2613" width="4.7109375" style="1" bestFit="1" customWidth="1"/>
    <col min="2614" max="2616" width="5.5703125" style="1" bestFit="1" customWidth="1"/>
    <col min="2617" max="2617" width="4.7109375" style="1" bestFit="1" customWidth="1"/>
    <col min="2618" max="2618" width="10" style="1" bestFit="1" customWidth="1"/>
    <col min="2619" max="2620" width="9" style="1" bestFit="1" customWidth="1"/>
    <col min="2621" max="2621" width="5.5703125" style="1" bestFit="1" customWidth="1"/>
    <col min="2622" max="2622" width="9" style="1" bestFit="1" customWidth="1"/>
    <col min="2623" max="2623" width="22.28515625" style="1" bestFit="1" customWidth="1"/>
    <col min="2624" max="2816" width="65.28515625" style="1"/>
    <col min="2817" max="2817" width="7" style="1" bestFit="1" customWidth="1"/>
    <col min="2818" max="2818" width="66.7109375" style="1" bestFit="1" customWidth="1"/>
    <col min="2819" max="2820" width="10" style="1" bestFit="1" customWidth="1"/>
    <col min="2821" max="2821" width="9" style="1" bestFit="1" customWidth="1"/>
    <col min="2822" max="2823" width="4.7109375" style="1" bestFit="1" customWidth="1"/>
    <col min="2824" max="2824" width="9" style="1" bestFit="1" customWidth="1"/>
    <col min="2825" max="2825" width="10" style="1" bestFit="1" customWidth="1"/>
    <col min="2826" max="2826" width="9" style="1" bestFit="1" customWidth="1"/>
    <col min="2827" max="2827" width="7.5703125" style="1" bestFit="1" customWidth="1"/>
    <col min="2828" max="2828" width="9" style="1" bestFit="1" customWidth="1"/>
    <col min="2829" max="2829" width="4.7109375" style="1" bestFit="1" customWidth="1"/>
    <col min="2830" max="2830" width="5.5703125" style="1" bestFit="1" customWidth="1"/>
    <col min="2831" max="2833" width="4.7109375" style="1" bestFit="1" customWidth="1"/>
    <col min="2834" max="2836" width="9" style="1" bestFit="1" customWidth="1"/>
    <col min="2837" max="2837" width="6.5703125" style="1" bestFit="1" customWidth="1"/>
    <col min="2838" max="2838" width="7.5703125" style="1" bestFit="1" customWidth="1"/>
    <col min="2839" max="2840" width="5.5703125" style="1" bestFit="1" customWidth="1"/>
    <col min="2841" max="2842" width="4.7109375" style="1" bestFit="1" customWidth="1"/>
    <col min="2843" max="2843" width="5.5703125" style="1" bestFit="1" customWidth="1"/>
    <col min="2844" max="2844" width="7.5703125" style="1" bestFit="1" customWidth="1"/>
    <col min="2845" max="2846" width="6.5703125" style="1" bestFit="1" customWidth="1"/>
    <col min="2847" max="2847" width="4.7109375" style="1" bestFit="1" customWidth="1"/>
    <col min="2848" max="2848" width="7.5703125" style="1" bestFit="1" customWidth="1"/>
    <col min="2849" max="2853" width="4.7109375" style="1" bestFit="1" customWidth="1"/>
    <col min="2854" max="2854" width="7.5703125" style="1" bestFit="1" customWidth="1"/>
    <col min="2855" max="2856" width="6.5703125" style="1" bestFit="1" customWidth="1"/>
    <col min="2857" max="2857" width="4.7109375" style="1" bestFit="1" customWidth="1"/>
    <col min="2858" max="2858" width="6.5703125" style="1" bestFit="1" customWidth="1"/>
    <col min="2859" max="2859" width="5.5703125" style="1" bestFit="1" customWidth="1"/>
    <col min="2860" max="2860" width="7.5703125" style="1" bestFit="1" customWidth="1"/>
    <col min="2861" max="2861" width="5.5703125" style="1" bestFit="1" customWidth="1"/>
    <col min="2862" max="2863" width="4.7109375" style="1" bestFit="1" customWidth="1"/>
    <col min="2864" max="2865" width="10" style="1" bestFit="1" customWidth="1"/>
    <col min="2866" max="2866" width="9" style="1" bestFit="1" customWidth="1"/>
    <col min="2867" max="2867" width="7.5703125" style="1" bestFit="1" customWidth="1"/>
    <col min="2868" max="2868" width="10" style="1" bestFit="1" customWidth="1"/>
    <col min="2869" max="2869" width="4.7109375" style="1" bestFit="1" customWidth="1"/>
    <col min="2870" max="2872" width="5.5703125" style="1" bestFit="1" customWidth="1"/>
    <col min="2873" max="2873" width="4.7109375" style="1" bestFit="1" customWidth="1"/>
    <col min="2874" max="2874" width="10" style="1" bestFit="1" customWidth="1"/>
    <col min="2875" max="2876" width="9" style="1" bestFit="1" customWidth="1"/>
    <col min="2877" max="2877" width="5.5703125" style="1" bestFit="1" customWidth="1"/>
    <col min="2878" max="2878" width="9" style="1" bestFit="1" customWidth="1"/>
    <col min="2879" max="2879" width="22.28515625" style="1" bestFit="1" customWidth="1"/>
    <col min="2880" max="3072" width="65.28515625" style="1"/>
    <col min="3073" max="3073" width="7" style="1" bestFit="1" customWidth="1"/>
    <col min="3074" max="3074" width="66.7109375" style="1" bestFit="1" customWidth="1"/>
    <col min="3075" max="3076" width="10" style="1" bestFit="1" customWidth="1"/>
    <col min="3077" max="3077" width="9" style="1" bestFit="1" customWidth="1"/>
    <col min="3078" max="3079" width="4.7109375" style="1" bestFit="1" customWidth="1"/>
    <col min="3080" max="3080" width="9" style="1" bestFit="1" customWidth="1"/>
    <col min="3081" max="3081" width="10" style="1" bestFit="1" customWidth="1"/>
    <col min="3082" max="3082" width="9" style="1" bestFit="1" customWidth="1"/>
    <col min="3083" max="3083" width="7.5703125" style="1" bestFit="1" customWidth="1"/>
    <col min="3084" max="3084" width="9" style="1" bestFit="1" customWidth="1"/>
    <col min="3085" max="3085" width="4.7109375" style="1" bestFit="1" customWidth="1"/>
    <col min="3086" max="3086" width="5.5703125" style="1" bestFit="1" customWidth="1"/>
    <col min="3087" max="3089" width="4.7109375" style="1" bestFit="1" customWidth="1"/>
    <col min="3090" max="3092" width="9" style="1" bestFit="1" customWidth="1"/>
    <col min="3093" max="3093" width="6.5703125" style="1" bestFit="1" customWidth="1"/>
    <col min="3094" max="3094" width="7.5703125" style="1" bestFit="1" customWidth="1"/>
    <col min="3095" max="3096" width="5.5703125" style="1" bestFit="1" customWidth="1"/>
    <col min="3097" max="3098" width="4.7109375" style="1" bestFit="1" customWidth="1"/>
    <col min="3099" max="3099" width="5.5703125" style="1" bestFit="1" customWidth="1"/>
    <col min="3100" max="3100" width="7.5703125" style="1" bestFit="1" customWidth="1"/>
    <col min="3101" max="3102" width="6.5703125" style="1" bestFit="1" customWidth="1"/>
    <col min="3103" max="3103" width="4.7109375" style="1" bestFit="1" customWidth="1"/>
    <col min="3104" max="3104" width="7.5703125" style="1" bestFit="1" customWidth="1"/>
    <col min="3105" max="3109" width="4.7109375" style="1" bestFit="1" customWidth="1"/>
    <col min="3110" max="3110" width="7.5703125" style="1" bestFit="1" customWidth="1"/>
    <col min="3111" max="3112" width="6.5703125" style="1" bestFit="1" customWidth="1"/>
    <col min="3113" max="3113" width="4.7109375" style="1" bestFit="1" customWidth="1"/>
    <col min="3114" max="3114" width="6.5703125" style="1" bestFit="1" customWidth="1"/>
    <col min="3115" max="3115" width="5.5703125" style="1" bestFit="1" customWidth="1"/>
    <col min="3116" max="3116" width="7.5703125" style="1" bestFit="1" customWidth="1"/>
    <col min="3117" max="3117" width="5.5703125" style="1" bestFit="1" customWidth="1"/>
    <col min="3118" max="3119" width="4.7109375" style="1" bestFit="1" customWidth="1"/>
    <col min="3120" max="3121" width="10" style="1" bestFit="1" customWidth="1"/>
    <col min="3122" max="3122" width="9" style="1" bestFit="1" customWidth="1"/>
    <col min="3123" max="3123" width="7.5703125" style="1" bestFit="1" customWidth="1"/>
    <col min="3124" max="3124" width="10" style="1" bestFit="1" customWidth="1"/>
    <col min="3125" max="3125" width="4.7109375" style="1" bestFit="1" customWidth="1"/>
    <col min="3126" max="3128" width="5.5703125" style="1" bestFit="1" customWidth="1"/>
    <col min="3129" max="3129" width="4.7109375" style="1" bestFit="1" customWidth="1"/>
    <col min="3130" max="3130" width="10" style="1" bestFit="1" customWidth="1"/>
    <col min="3131" max="3132" width="9" style="1" bestFit="1" customWidth="1"/>
    <col min="3133" max="3133" width="5.5703125" style="1" bestFit="1" customWidth="1"/>
    <col min="3134" max="3134" width="9" style="1" bestFit="1" customWidth="1"/>
    <col min="3135" max="3135" width="22.28515625" style="1" bestFit="1" customWidth="1"/>
    <col min="3136" max="3328" width="65.28515625" style="1"/>
    <col min="3329" max="3329" width="7" style="1" bestFit="1" customWidth="1"/>
    <col min="3330" max="3330" width="66.7109375" style="1" bestFit="1" customWidth="1"/>
    <col min="3331" max="3332" width="10" style="1" bestFit="1" customWidth="1"/>
    <col min="3333" max="3333" width="9" style="1" bestFit="1" customWidth="1"/>
    <col min="3334" max="3335" width="4.7109375" style="1" bestFit="1" customWidth="1"/>
    <col min="3336" max="3336" width="9" style="1" bestFit="1" customWidth="1"/>
    <col min="3337" max="3337" width="10" style="1" bestFit="1" customWidth="1"/>
    <col min="3338" max="3338" width="9" style="1" bestFit="1" customWidth="1"/>
    <col min="3339" max="3339" width="7.5703125" style="1" bestFit="1" customWidth="1"/>
    <col min="3340" max="3340" width="9" style="1" bestFit="1" customWidth="1"/>
    <col min="3341" max="3341" width="4.7109375" style="1" bestFit="1" customWidth="1"/>
    <col min="3342" max="3342" width="5.5703125" style="1" bestFit="1" customWidth="1"/>
    <col min="3343" max="3345" width="4.7109375" style="1" bestFit="1" customWidth="1"/>
    <col min="3346" max="3348" width="9" style="1" bestFit="1" customWidth="1"/>
    <col min="3349" max="3349" width="6.5703125" style="1" bestFit="1" customWidth="1"/>
    <col min="3350" max="3350" width="7.5703125" style="1" bestFit="1" customWidth="1"/>
    <col min="3351" max="3352" width="5.5703125" style="1" bestFit="1" customWidth="1"/>
    <col min="3353" max="3354" width="4.7109375" style="1" bestFit="1" customWidth="1"/>
    <col min="3355" max="3355" width="5.5703125" style="1" bestFit="1" customWidth="1"/>
    <col min="3356" max="3356" width="7.5703125" style="1" bestFit="1" customWidth="1"/>
    <col min="3357" max="3358" width="6.5703125" style="1" bestFit="1" customWidth="1"/>
    <col min="3359" max="3359" width="4.7109375" style="1" bestFit="1" customWidth="1"/>
    <col min="3360" max="3360" width="7.5703125" style="1" bestFit="1" customWidth="1"/>
    <col min="3361" max="3365" width="4.7109375" style="1" bestFit="1" customWidth="1"/>
    <col min="3366" max="3366" width="7.5703125" style="1" bestFit="1" customWidth="1"/>
    <col min="3367" max="3368" width="6.5703125" style="1" bestFit="1" customWidth="1"/>
    <col min="3369" max="3369" width="4.7109375" style="1" bestFit="1" customWidth="1"/>
    <col min="3370" max="3370" width="6.5703125" style="1" bestFit="1" customWidth="1"/>
    <col min="3371" max="3371" width="5.5703125" style="1" bestFit="1" customWidth="1"/>
    <col min="3372" max="3372" width="7.5703125" style="1" bestFit="1" customWidth="1"/>
    <col min="3373" max="3373" width="5.5703125" style="1" bestFit="1" customWidth="1"/>
    <col min="3374" max="3375" width="4.7109375" style="1" bestFit="1" customWidth="1"/>
    <col min="3376" max="3377" width="10" style="1" bestFit="1" customWidth="1"/>
    <col min="3378" max="3378" width="9" style="1" bestFit="1" customWidth="1"/>
    <col min="3379" max="3379" width="7.5703125" style="1" bestFit="1" customWidth="1"/>
    <col min="3380" max="3380" width="10" style="1" bestFit="1" customWidth="1"/>
    <col min="3381" max="3381" width="4.7109375" style="1" bestFit="1" customWidth="1"/>
    <col min="3382" max="3384" width="5.5703125" style="1" bestFit="1" customWidth="1"/>
    <col min="3385" max="3385" width="4.7109375" style="1" bestFit="1" customWidth="1"/>
    <col min="3386" max="3386" width="10" style="1" bestFit="1" customWidth="1"/>
    <col min="3387" max="3388" width="9" style="1" bestFit="1" customWidth="1"/>
    <col min="3389" max="3389" width="5.5703125" style="1" bestFit="1" customWidth="1"/>
    <col min="3390" max="3390" width="9" style="1" bestFit="1" customWidth="1"/>
    <col min="3391" max="3391" width="22.28515625" style="1" bestFit="1" customWidth="1"/>
    <col min="3392" max="3584" width="65.28515625" style="1"/>
    <col min="3585" max="3585" width="7" style="1" bestFit="1" customWidth="1"/>
    <col min="3586" max="3586" width="66.7109375" style="1" bestFit="1" customWidth="1"/>
    <col min="3587" max="3588" width="10" style="1" bestFit="1" customWidth="1"/>
    <col min="3589" max="3589" width="9" style="1" bestFit="1" customWidth="1"/>
    <col min="3590" max="3591" width="4.7109375" style="1" bestFit="1" customWidth="1"/>
    <col min="3592" max="3592" width="9" style="1" bestFit="1" customWidth="1"/>
    <col min="3593" max="3593" width="10" style="1" bestFit="1" customWidth="1"/>
    <col min="3594" max="3594" width="9" style="1" bestFit="1" customWidth="1"/>
    <col min="3595" max="3595" width="7.5703125" style="1" bestFit="1" customWidth="1"/>
    <col min="3596" max="3596" width="9" style="1" bestFit="1" customWidth="1"/>
    <col min="3597" max="3597" width="4.7109375" style="1" bestFit="1" customWidth="1"/>
    <col min="3598" max="3598" width="5.5703125" style="1" bestFit="1" customWidth="1"/>
    <col min="3599" max="3601" width="4.7109375" style="1" bestFit="1" customWidth="1"/>
    <col min="3602" max="3604" width="9" style="1" bestFit="1" customWidth="1"/>
    <col min="3605" max="3605" width="6.5703125" style="1" bestFit="1" customWidth="1"/>
    <col min="3606" max="3606" width="7.5703125" style="1" bestFit="1" customWidth="1"/>
    <col min="3607" max="3608" width="5.5703125" style="1" bestFit="1" customWidth="1"/>
    <col min="3609" max="3610" width="4.7109375" style="1" bestFit="1" customWidth="1"/>
    <col min="3611" max="3611" width="5.5703125" style="1" bestFit="1" customWidth="1"/>
    <col min="3612" max="3612" width="7.5703125" style="1" bestFit="1" customWidth="1"/>
    <col min="3613" max="3614" width="6.5703125" style="1" bestFit="1" customWidth="1"/>
    <col min="3615" max="3615" width="4.7109375" style="1" bestFit="1" customWidth="1"/>
    <col min="3616" max="3616" width="7.5703125" style="1" bestFit="1" customWidth="1"/>
    <col min="3617" max="3621" width="4.7109375" style="1" bestFit="1" customWidth="1"/>
    <col min="3622" max="3622" width="7.5703125" style="1" bestFit="1" customWidth="1"/>
    <col min="3623" max="3624" width="6.5703125" style="1" bestFit="1" customWidth="1"/>
    <col min="3625" max="3625" width="4.7109375" style="1" bestFit="1" customWidth="1"/>
    <col min="3626" max="3626" width="6.5703125" style="1" bestFit="1" customWidth="1"/>
    <col min="3627" max="3627" width="5.5703125" style="1" bestFit="1" customWidth="1"/>
    <col min="3628" max="3628" width="7.5703125" style="1" bestFit="1" customWidth="1"/>
    <col min="3629" max="3629" width="5.5703125" style="1" bestFit="1" customWidth="1"/>
    <col min="3630" max="3631" width="4.7109375" style="1" bestFit="1" customWidth="1"/>
    <col min="3632" max="3633" width="10" style="1" bestFit="1" customWidth="1"/>
    <col min="3634" max="3634" width="9" style="1" bestFit="1" customWidth="1"/>
    <col min="3635" max="3635" width="7.5703125" style="1" bestFit="1" customWidth="1"/>
    <col min="3636" max="3636" width="10" style="1" bestFit="1" customWidth="1"/>
    <col min="3637" max="3637" width="4.7109375" style="1" bestFit="1" customWidth="1"/>
    <col min="3638" max="3640" width="5.5703125" style="1" bestFit="1" customWidth="1"/>
    <col min="3641" max="3641" width="4.7109375" style="1" bestFit="1" customWidth="1"/>
    <col min="3642" max="3642" width="10" style="1" bestFit="1" customWidth="1"/>
    <col min="3643" max="3644" width="9" style="1" bestFit="1" customWidth="1"/>
    <col min="3645" max="3645" width="5.5703125" style="1" bestFit="1" customWidth="1"/>
    <col min="3646" max="3646" width="9" style="1" bestFit="1" customWidth="1"/>
    <col min="3647" max="3647" width="22.28515625" style="1" bestFit="1" customWidth="1"/>
    <col min="3648" max="3840" width="65.28515625" style="1"/>
    <col min="3841" max="3841" width="7" style="1" bestFit="1" customWidth="1"/>
    <col min="3842" max="3842" width="66.7109375" style="1" bestFit="1" customWidth="1"/>
    <col min="3843" max="3844" width="10" style="1" bestFit="1" customWidth="1"/>
    <col min="3845" max="3845" width="9" style="1" bestFit="1" customWidth="1"/>
    <col min="3846" max="3847" width="4.7109375" style="1" bestFit="1" customWidth="1"/>
    <col min="3848" max="3848" width="9" style="1" bestFit="1" customWidth="1"/>
    <col min="3849" max="3849" width="10" style="1" bestFit="1" customWidth="1"/>
    <col min="3850" max="3850" width="9" style="1" bestFit="1" customWidth="1"/>
    <col min="3851" max="3851" width="7.5703125" style="1" bestFit="1" customWidth="1"/>
    <col min="3852" max="3852" width="9" style="1" bestFit="1" customWidth="1"/>
    <col min="3853" max="3853" width="4.7109375" style="1" bestFit="1" customWidth="1"/>
    <col min="3854" max="3854" width="5.5703125" style="1" bestFit="1" customWidth="1"/>
    <col min="3855" max="3857" width="4.7109375" style="1" bestFit="1" customWidth="1"/>
    <col min="3858" max="3860" width="9" style="1" bestFit="1" customWidth="1"/>
    <col min="3861" max="3861" width="6.5703125" style="1" bestFit="1" customWidth="1"/>
    <col min="3862" max="3862" width="7.5703125" style="1" bestFit="1" customWidth="1"/>
    <col min="3863" max="3864" width="5.5703125" style="1" bestFit="1" customWidth="1"/>
    <col min="3865" max="3866" width="4.7109375" style="1" bestFit="1" customWidth="1"/>
    <col min="3867" max="3867" width="5.5703125" style="1" bestFit="1" customWidth="1"/>
    <col min="3868" max="3868" width="7.5703125" style="1" bestFit="1" customWidth="1"/>
    <col min="3869" max="3870" width="6.5703125" style="1" bestFit="1" customWidth="1"/>
    <col min="3871" max="3871" width="4.7109375" style="1" bestFit="1" customWidth="1"/>
    <col min="3872" max="3872" width="7.5703125" style="1" bestFit="1" customWidth="1"/>
    <col min="3873" max="3877" width="4.7109375" style="1" bestFit="1" customWidth="1"/>
    <col min="3878" max="3878" width="7.5703125" style="1" bestFit="1" customWidth="1"/>
    <col min="3879" max="3880" width="6.5703125" style="1" bestFit="1" customWidth="1"/>
    <col min="3881" max="3881" width="4.7109375" style="1" bestFit="1" customWidth="1"/>
    <col min="3882" max="3882" width="6.5703125" style="1" bestFit="1" customWidth="1"/>
    <col min="3883" max="3883" width="5.5703125" style="1" bestFit="1" customWidth="1"/>
    <col min="3884" max="3884" width="7.5703125" style="1" bestFit="1" customWidth="1"/>
    <col min="3885" max="3885" width="5.5703125" style="1" bestFit="1" customWidth="1"/>
    <col min="3886" max="3887" width="4.7109375" style="1" bestFit="1" customWidth="1"/>
    <col min="3888" max="3889" width="10" style="1" bestFit="1" customWidth="1"/>
    <col min="3890" max="3890" width="9" style="1" bestFit="1" customWidth="1"/>
    <col min="3891" max="3891" width="7.5703125" style="1" bestFit="1" customWidth="1"/>
    <col min="3892" max="3892" width="10" style="1" bestFit="1" customWidth="1"/>
    <col min="3893" max="3893" width="4.7109375" style="1" bestFit="1" customWidth="1"/>
    <col min="3894" max="3896" width="5.5703125" style="1" bestFit="1" customWidth="1"/>
    <col min="3897" max="3897" width="4.7109375" style="1" bestFit="1" customWidth="1"/>
    <col min="3898" max="3898" width="10" style="1" bestFit="1" customWidth="1"/>
    <col min="3899" max="3900" width="9" style="1" bestFit="1" customWidth="1"/>
    <col min="3901" max="3901" width="5.5703125" style="1" bestFit="1" customWidth="1"/>
    <col min="3902" max="3902" width="9" style="1" bestFit="1" customWidth="1"/>
    <col min="3903" max="3903" width="22.28515625" style="1" bestFit="1" customWidth="1"/>
    <col min="3904" max="4096" width="65.28515625" style="1"/>
    <col min="4097" max="4097" width="7" style="1" bestFit="1" customWidth="1"/>
    <col min="4098" max="4098" width="66.7109375" style="1" bestFit="1" customWidth="1"/>
    <col min="4099" max="4100" width="10" style="1" bestFit="1" customWidth="1"/>
    <col min="4101" max="4101" width="9" style="1" bestFit="1" customWidth="1"/>
    <col min="4102" max="4103" width="4.7109375" style="1" bestFit="1" customWidth="1"/>
    <col min="4104" max="4104" width="9" style="1" bestFit="1" customWidth="1"/>
    <col min="4105" max="4105" width="10" style="1" bestFit="1" customWidth="1"/>
    <col min="4106" max="4106" width="9" style="1" bestFit="1" customWidth="1"/>
    <col min="4107" max="4107" width="7.5703125" style="1" bestFit="1" customWidth="1"/>
    <col min="4108" max="4108" width="9" style="1" bestFit="1" customWidth="1"/>
    <col min="4109" max="4109" width="4.7109375" style="1" bestFit="1" customWidth="1"/>
    <col min="4110" max="4110" width="5.5703125" style="1" bestFit="1" customWidth="1"/>
    <col min="4111" max="4113" width="4.7109375" style="1" bestFit="1" customWidth="1"/>
    <col min="4114" max="4116" width="9" style="1" bestFit="1" customWidth="1"/>
    <col min="4117" max="4117" width="6.5703125" style="1" bestFit="1" customWidth="1"/>
    <col min="4118" max="4118" width="7.5703125" style="1" bestFit="1" customWidth="1"/>
    <col min="4119" max="4120" width="5.5703125" style="1" bestFit="1" customWidth="1"/>
    <col min="4121" max="4122" width="4.7109375" style="1" bestFit="1" customWidth="1"/>
    <col min="4123" max="4123" width="5.5703125" style="1" bestFit="1" customWidth="1"/>
    <col min="4124" max="4124" width="7.5703125" style="1" bestFit="1" customWidth="1"/>
    <col min="4125" max="4126" width="6.5703125" style="1" bestFit="1" customWidth="1"/>
    <col min="4127" max="4127" width="4.7109375" style="1" bestFit="1" customWidth="1"/>
    <col min="4128" max="4128" width="7.5703125" style="1" bestFit="1" customWidth="1"/>
    <col min="4129" max="4133" width="4.7109375" style="1" bestFit="1" customWidth="1"/>
    <col min="4134" max="4134" width="7.5703125" style="1" bestFit="1" customWidth="1"/>
    <col min="4135" max="4136" width="6.5703125" style="1" bestFit="1" customWidth="1"/>
    <col min="4137" max="4137" width="4.7109375" style="1" bestFit="1" customWidth="1"/>
    <col min="4138" max="4138" width="6.5703125" style="1" bestFit="1" customWidth="1"/>
    <col min="4139" max="4139" width="5.5703125" style="1" bestFit="1" customWidth="1"/>
    <col min="4140" max="4140" width="7.5703125" style="1" bestFit="1" customWidth="1"/>
    <col min="4141" max="4141" width="5.5703125" style="1" bestFit="1" customWidth="1"/>
    <col min="4142" max="4143" width="4.7109375" style="1" bestFit="1" customWidth="1"/>
    <col min="4144" max="4145" width="10" style="1" bestFit="1" customWidth="1"/>
    <col min="4146" max="4146" width="9" style="1" bestFit="1" customWidth="1"/>
    <col min="4147" max="4147" width="7.5703125" style="1" bestFit="1" customWidth="1"/>
    <col min="4148" max="4148" width="10" style="1" bestFit="1" customWidth="1"/>
    <col min="4149" max="4149" width="4.7109375" style="1" bestFit="1" customWidth="1"/>
    <col min="4150" max="4152" width="5.5703125" style="1" bestFit="1" customWidth="1"/>
    <col min="4153" max="4153" width="4.7109375" style="1" bestFit="1" customWidth="1"/>
    <col min="4154" max="4154" width="10" style="1" bestFit="1" customWidth="1"/>
    <col min="4155" max="4156" width="9" style="1" bestFit="1" customWidth="1"/>
    <col min="4157" max="4157" width="5.5703125" style="1" bestFit="1" customWidth="1"/>
    <col min="4158" max="4158" width="9" style="1" bestFit="1" customWidth="1"/>
    <col min="4159" max="4159" width="22.28515625" style="1" bestFit="1" customWidth="1"/>
    <col min="4160" max="4352" width="65.28515625" style="1"/>
    <col min="4353" max="4353" width="7" style="1" bestFit="1" customWidth="1"/>
    <col min="4354" max="4354" width="66.7109375" style="1" bestFit="1" customWidth="1"/>
    <col min="4355" max="4356" width="10" style="1" bestFit="1" customWidth="1"/>
    <col min="4357" max="4357" width="9" style="1" bestFit="1" customWidth="1"/>
    <col min="4358" max="4359" width="4.7109375" style="1" bestFit="1" customWidth="1"/>
    <col min="4360" max="4360" width="9" style="1" bestFit="1" customWidth="1"/>
    <col min="4361" max="4361" width="10" style="1" bestFit="1" customWidth="1"/>
    <col min="4362" max="4362" width="9" style="1" bestFit="1" customWidth="1"/>
    <col min="4363" max="4363" width="7.5703125" style="1" bestFit="1" customWidth="1"/>
    <col min="4364" max="4364" width="9" style="1" bestFit="1" customWidth="1"/>
    <col min="4365" max="4365" width="4.7109375" style="1" bestFit="1" customWidth="1"/>
    <col min="4366" max="4366" width="5.5703125" style="1" bestFit="1" customWidth="1"/>
    <col min="4367" max="4369" width="4.7109375" style="1" bestFit="1" customWidth="1"/>
    <col min="4370" max="4372" width="9" style="1" bestFit="1" customWidth="1"/>
    <col min="4373" max="4373" width="6.5703125" style="1" bestFit="1" customWidth="1"/>
    <col min="4374" max="4374" width="7.5703125" style="1" bestFit="1" customWidth="1"/>
    <col min="4375" max="4376" width="5.5703125" style="1" bestFit="1" customWidth="1"/>
    <col min="4377" max="4378" width="4.7109375" style="1" bestFit="1" customWidth="1"/>
    <col min="4379" max="4379" width="5.5703125" style="1" bestFit="1" customWidth="1"/>
    <col min="4380" max="4380" width="7.5703125" style="1" bestFit="1" customWidth="1"/>
    <col min="4381" max="4382" width="6.5703125" style="1" bestFit="1" customWidth="1"/>
    <col min="4383" max="4383" width="4.7109375" style="1" bestFit="1" customWidth="1"/>
    <col min="4384" max="4384" width="7.5703125" style="1" bestFit="1" customWidth="1"/>
    <col min="4385" max="4389" width="4.7109375" style="1" bestFit="1" customWidth="1"/>
    <col min="4390" max="4390" width="7.5703125" style="1" bestFit="1" customWidth="1"/>
    <col min="4391" max="4392" width="6.5703125" style="1" bestFit="1" customWidth="1"/>
    <col min="4393" max="4393" width="4.7109375" style="1" bestFit="1" customWidth="1"/>
    <col min="4394" max="4394" width="6.5703125" style="1" bestFit="1" customWidth="1"/>
    <col min="4395" max="4395" width="5.5703125" style="1" bestFit="1" customWidth="1"/>
    <col min="4396" max="4396" width="7.5703125" style="1" bestFit="1" customWidth="1"/>
    <col min="4397" max="4397" width="5.5703125" style="1" bestFit="1" customWidth="1"/>
    <col min="4398" max="4399" width="4.7109375" style="1" bestFit="1" customWidth="1"/>
    <col min="4400" max="4401" width="10" style="1" bestFit="1" customWidth="1"/>
    <col min="4402" max="4402" width="9" style="1" bestFit="1" customWidth="1"/>
    <col min="4403" max="4403" width="7.5703125" style="1" bestFit="1" customWidth="1"/>
    <col min="4404" max="4404" width="10" style="1" bestFit="1" customWidth="1"/>
    <col min="4405" max="4405" width="4.7109375" style="1" bestFit="1" customWidth="1"/>
    <col min="4406" max="4408" width="5.5703125" style="1" bestFit="1" customWidth="1"/>
    <col min="4409" max="4409" width="4.7109375" style="1" bestFit="1" customWidth="1"/>
    <col min="4410" max="4410" width="10" style="1" bestFit="1" customWidth="1"/>
    <col min="4411" max="4412" width="9" style="1" bestFit="1" customWidth="1"/>
    <col min="4413" max="4413" width="5.5703125" style="1" bestFit="1" customWidth="1"/>
    <col min="4414" max="4414" width="9" style="1" bestFit="1" customWidth="1"/>
    <col min="4415" max="4415" width="22.28515625" style="1" bestFit="1" customWidth="1"/>
    <col min="4416" max="4608" width="65.28515625" style="1"/>
    <col min="4609" max="4609" width="7" style="1" bestFit="1" customWidth="1"/>
    <col min="4610" max="4610" width="66.7109375" style="1" bestFit="1" customWidth="1"/>
    <col min="4611" max="4612" width="10" style="1" bestFit="1" customWidth="1"/>
    <col min="4613" max="4613" width="9" style="1" bestFit="1" customWidth="1"/>
    <col min="4614" max="4615" width="4.7109375" style="1" bestFit="1" customWidth="1"/>
    <col min="4616" max="4616" width="9" style="1" bestFit="1" customWidth="1"/>
    <col min="4617" max="4617" width="10" style="1" bestFit="1" customWidth="1"/>
    <col min="4618" max="4618" width="9" style="1" bestFit="1" customWidth="1"/>
    <col min="4619" max="4619" width="7.5703125" style="1" bestFit="1" customWidth="1"/>
    <col min="4620" max="4620" width="9" style="1" bestFit="1" customWidth="1"/>
    <col min="4621" max="4621" width="4.7109375" style="1" bestFit="1" customWidth="1"/>
    <col min="4622" max="4622" width="5.5703125" style="1" bestFit="1" customWidth="1"/>
    <col min="4623" max="4625" width="4.7109375" style="1" bestFit="1" customWidth="1"/>
    <col min="4626" max="4628" width="9" style="1" bestFit="1" customWidth="1"/>
    <col min="4629" max="4629" width="6.5703125" style="1" bestFit="1" customWidth="1"/>
    <col min="4630" max="4630" width="7.5703125" style="1" bestFit="1" customWidth="1"/>
    <col min="4631" max="4632" width="5.5703125" style="1" bestFit="1" customWidth="1"/>
    <col min="4633" max="4634" width="4.7109375" style="1" bestFit="1" customWidth="1"/>
    <col min="4635" max="4635" width="5.5703125" style="1" bestFit="1" customWidth="1"/>
    <col min="4636" max="4636" width="7.5703125" style="1" bestFit="1" customWidth="1"/>
    <col min="4637" max="4638" width="6.5703125" style="1" bestFit="1" customWidth="1"/>
    <col min="4639" max="4639" width="4.7109375" style="1" bestFit="1" customWidth="1"/>
    <col min="4640" max="4640" width="7.5703125" style="1" bestFit="1" customWidth="1"/>
    <col min="4641" max="4645" width="4.7109375" style="1" bestFit="1" customWidth="1"/>
    <col min="4646" max="4646" width="7.5703125" style="1" bestFit="1" customWidth="1"/>
    <col min="4647" max="4648" width="6.5703125" style="1" bestFit="1" customWidth="1"/>
    <col min="4649" max="4649" width="4.7109375" style="1" bestFit="1" customWidth="1"/>
    <col min="4650" max="4650" width="6.5703125" style="1" bestFit="1" customWidth="1"/>
    <col min="4651" max="4651" width="5.5703125" style="1" bestFit="1" customWidth="1"/>
    <col min="4652" max="4652" width="7.5703125" style="1" bestFit="1" customWidth="1"/>
    <col min="4653" max="4653" width="5.5703125" style="1" bestFit="1" customWidth="1"/>
    <col min="4654" max="4655" width="4.7109375" style="1" bestFit="1" customWidth="1"/>
    <col min="4656" max="4657" width="10" style="1" bestFit="1" customWidth="1"/>
    <col min="4658" max="4658" width="9" style="1" bestFit="1" customWidth="1"/>
    <col min="4659" max="4659" width="7.5703125" style="1" bestFit="1" customWidth="1"/>
    <col min="4660" max="4660" width="10" style="1" bestFit="1" customWidth="1"/>
    <col min="4661" max="4661" width="4.7109375" style="1" bestFit="1" customWidth="1"/>
    <col min="4662" max="4664" width="5.5703125" style="1" bestFit="1" customWidth="1"/>
    <col min="4665" max="4665" width="4.7109375" style="1" bestFit="1" customWidth="1"/>
    <col min="4666" max="4666" width="10" style="1" bestFit="1" customWidth="1"/>
    <col min="4667" max="4668" width="9" style="1" bestFit="1" customWidth="1"/>
    <col min="4669" max="4669" width="5.5703125" style="1" bestFit="1" customWidth="1"/>
    <col min="4670" max="4670" width="9" style="1" bestFit="1" customWidth="1"/>
    <col min="4671" max="4671" width="22.28515625" style="1" bestFit="1" customWidth="1"/>
    <col min="4672" max="4864" width="65.28515625" style="1"/>
    <col min="4865" max="4865" width="7" style="1" bestFit="1" customWidth="1"/>
    <col min="4866" max="4866" width="66.7109375" style="1" bestFit="1" customWidth="1"/>
    <col min="4867" max="4868" width="10" style="1" bestFit="1" customWidth="1"/>
    <col min="4869" max="4869" width="9" style="1" bestFit="1" customWidth="1"/>
    <col min="4870" max="4871" width="4.7109375" style="1" bestFit="1" customWidth="1"/>
    <col min="4872" max="4872" width="9" style="1" bestFit="1" customWidth="1"/>
    <col min="4873" max="4873" width="10" style="1" bestFit="1" customWidth="1"/>
    <col min="4874" max="4874" width="9" style="1" bestFit="1" customWidth="1"/>
    <col min="4875" max="4875" width="7.5703125" style="1" bestFit="1" customWidth="1"/>
    <col min="4876" max="4876" width="9" style="1" bestFit="1" customWidth="1"/>
    <col min="4877" max="4877" width="4.7109375" style="1" bestFit="1" customWidth="1"/>
    <col min="4878" max="4878" width="5.5703125" style="1" bestFit="1" customWidth="1"/>
    <col min="4879" max="4881" width="4.7109375" style="1" bestFit="1" customWidth="1"/>
    <col min="4882" max="4884" width="9" style="1" bestFit="1" customWidth="1"/>
    <col min="4885" max="4885" width="6.5703125" style="1" bestFit="1" customWidth="1"/>
    <col min="4886" max="4886" width="7.5703125" style="1" bestFit="1" customWidth="1"/>
    <col min="4887" max="4888" width="5.5703125" style="1" bestFit="1" customWidth="1"/>
    <col min="4889" max="4890" width="4.7109375" style="1" bestFit="1" customWidth="1"/>
    <col min="4891" max="4891" width="5.5703125" style="1" bestFit="1" customWidth="1"/>
    <col min="4892" max="4892" width="7.5703125" style="1" bestFit="1" customWidth="1"/>
    <col min="4893" max="4894" width="6.5703125" style="1" bestFit="1" customWidth="1"/>
    <col min="4895" max="4895" width="4.7109375" style="1" bestFit="1" customWidth="1"/>
    <col min="4896" max="4896" width="7.5703125" style="1" bestFit="1" customWidth="1"/>
    <col min="4897" max="4901" width="4.7109375" style="1" bestFit="1" customWidth="1"/>
    <col min="4902" max="4902" width="7.5703125" style="1" bestFit="1" customWidth="1"/>
    <col min="4903" max="4904" width="6.5703125" style="1" bestFit="1" customWidth="1"/>
    <col min="4905" max="4905" width="4.7109375" style="1" bestFit="1" customWidth="1"/>
    <col min="4906" max="4906" width="6.5703125" style="1" bestFit="1" customWidth="1"/>
    <col min="4907" max="4907" width="5.5703125" style="1" bestFit="1" customWidth="1"/>
    <col min="4908" max="4908" width="7.5703125" style="1" bestFit="1" customWidth="1"/>
    <col min="4909" max="4909" width="5.5703125" style="1" bestFit="1" customWidth="1"/>
    <col min="4910" max="4911" width="4.7109375" style="1" bestFit="1" customWidth="1"/>
    <col min="4912" max="4913" width="10" style="1" bestFit="1" customWidth="1"/>
    <col min="4914" max="4914" width="9" style="1" bestFit="1" customWidth="1"/>
    <col min="4915" max="4915" width="7.5703125" style="1" bestFit="1" customWidth="1"/>
    <col min="4916" max="4916" width="10" style="1" bestFit="1" customWidth="1"/>
    <col min="4917" max="4917" width="4.7109375" style="1" bestFit="1" customWidth="1"/>
    <col min="4918" max="4920" width="5.5703125" style="1" bestFit="1" customWidth="1"/>
    <col min="4921" max="4921" width="4.7109375" style="1" bestFit="1" customWidth="1"/>
    <col min="4922" max="4922" width="10" style="1" bestFit="1" customWidth="1"/>
    <col min="4923" max="4924" width="9" style="1" bestFit="1" customWidth="1"/>
    <col min="4925" max="4925" width="5.5703125" style="1" bestFit="1" customWidth="1"/>
    <col min="4926" max="4926" width="9" style="1" bestFit="1" customWidth="1"/>
    <col min="4927" max="4927" width="22.28515625" style="1" bestFit="1" customWidth="1"/>
    <col min="4928" max="5120" width="65.28515625" style="1"/>
    <col min="5121" max="5121" width="7" style="1" bestFit="1" customWidth="1"/>
    <col min="5122" max="5122" width="66.7109375" style="1" bestFit="1" customWidth="1"/>
    <col min="5123" max="5124" width="10" style="1" bestFit="1" customWidth="1"/>
    <col min="5125" max="5125" width="9" style="1" bestFit="1" customWidth="1"/>
    <col min="5126" max="5127" width="4.7109375" style="1" bestFit="1" customWidth="1"/>
    <col min="5128" max="5128" width="9" style="1" bestFit="1" customWidth="1"/>
    <col min="5129" max="5129" width="10" style="1" bestFit="1" customWidth="1"/>
    <col min="5130" max="5130" width="9" style="1" bestFit="1" customWidth="1"/>
    <col min="5131" max="5131" width="7.5703125" style="1" bestFit="1" customWidth="1"/>
    <col min="5132" max="5132" width="9" style="1" bestFit="1" customWidth="1"/>
    <col min="5133" max="5133" width="4.7109375" style="1" bestFit="1" customWidth="1"/>
    <col min="5134" max="5134" width="5.5703125" style="1" bestFit="1" customWidth="1"/>
    <col min="5135" max="5137" width="4.7109375" style="1" bestFit="1" customWidth="1"/>
    <col min="5138" max="5140" width="9" style="1" bestFit="1" customWidth="1"/>
    <col min="5141" max="5141" width="6.5703125" style="1" bestFit="1" customWidth="1"/>
    <col min="5142" max="5142" width="7.5703125" style="1" bestFit="1" customWidth="1"/>
    <col min="5143" max="5144" width="5.5703125" style="1" bestFit="1" customWidth="1"/>
    <col min="5145" max="5146" width="4.7109375" style="1" bestFit="1" customWidth="1"/>
    <col min="5147" max="5147" width="5.5703125" style="1" bestFit="1" customWidth="1"/>
    <col min="5148" max="5148" width="7.5703125" style="1" bestFit="1" customWidth="1"/>
    <col min="5149" max="5150" width="6.5703125" style="1" bestFit="1" customWidth="1"/>
    <col min="5151" max="5151" width="4.7109375" style="1" bestFit="1" customWidth="1"/>
    <col min="5152" max="5152" width="7.5703125" style="1" bestFit="1" customWidth="1"/>
    <col min="5153" max="5157" width="4.7109375" style="1" bestFit="1" customWidth="1"/>
    <col min="5158" max="5158" width="7.5703125" style="1" bestFit="1" customWidth="1"/>
    <col min="5159" max="5160" width="6.5703125" style="1" bestFit="1" customWidth="1"/>
    <col min="5161" max="5161" width="4.7109375" style="1" bestFit="1" customWidth="1"/>
    <col min="5162" max="5162" width="6.5703125" style="1" bestFit="1" customWidth="1"/>
    <col min="5163" max="5163" width="5.5703125" style="1" bestFit="1" customWidth="1"/>
    <col min="5164" max="5164" width="7.5703125" style="1" bestFit="1" customWidth="1"/>
    <col min="5165" max="5165" width="5.5703125" style="1" bestFit="1" customWidth="1"/>
    <col min="5166" max="5167" width="4.7109375" style="1" bestFit="1" customWidth="1"/>
    <col min="5168" max="5169" width="10" style="1" bestFit="1" customWidth="1"/>
    <col min="5170" max="5170" width="9" style="1" bestFit="1" customWidth="1"/>
    <col min="5171" max="5171" width="7.5703125" style="1" bestFit="1" customWidth="1"/>
    <col min="5172" max="5172" width="10" style="1" bestFit="1" customWidth="1"/>
    <col min="5173" max="5173" width="4.7109375" style="1" bestFit="1" customWidth="1"/>
    <col min="5174" max="5176" width="5.5703125" style="1" bestFit="1" customWidth="1"/>
    <col min="5177" max="5177" width="4.7109375" style="1" bestFit="1" customWidth="1"/>
    <col min="5178" max="5178" width="10" style="1" bestFit="1" customWidth="1"/>
    <col min="5179" max="5180" width="9" style="1" bestFit="1" customWidth="1"/>
    <col min="5181" max="5181" width="5.5703125" style="1" bestFit="1" customWidth="1"/>
    <col min="5182" max="5182" width="9" style="1" bestFit="1" customWidth="1"/>
    <col min="5183" max="5183" width="22.28515625" style="1" bestFit="1" customWidth="1"/>
    <col min="5184" max="5376" width="65.28515625" style="1"/>
    <col min="5377" max="5377" width="7" style="1" bestFit="1" customWidth="1"/>
    <col min="5378" max="5378" width="66.7109375" style="1" bestFit="1" customWidth="1"/>
    <col min="5379" max="5380" width="10" style="1" bestFit="1" customWidth="1"/>
    <col min="5381" max="5381" width="9" style="1" bestFit="1" customWidth="1"/>
    <col min="5382" max="5383" width="4.7109375" style="1" bestFit="1" customWidth="1"/>
    <col min="5384" max="5384" width="9" style="1" bestFit="1" customWidth="1"/>
    <col min="5385" max="5385" width="10" style="1" bestFit="1" customWidth="1"/>
    <col min="5386" max="5386" width="9" style="1" bestFit="1" customWidth="1"/>
    <col min="5387" max="5387" width="7.5703125" style="1" bestFit="1" customWidth="1"/>
    <col min="5388" max="5388" width="9" style="1" bestFit="1" customWidth="1"/>
    <col min="5389" max="5389" width="4.7109375" style="1" bestFit="1" customWidth="1"/>
    <col min="5390" max="5390" width="5.5703125" style="1" bestFit="1" customWidth="1"/>
    <col min="5391" max="5393" width="4.7109375" style="1" bestFit="1" customWidth="1"/>
    <col min="5394" max="5396" width="9" style="1" bestFit="1" customWidth="1"/>
    <col min="5397" max="5397" width="6.5703125" style="1" bestFit="1" customWidth="1"/>
    <col min="5398" max="5398" width="7.5703125" style="1" bestFit="1" customWidth="1"/>
    <col min="5399" max="5400" width="5.5703125" style="1" bestFit="1" customWidth="1"/>
    <col min="5401" max="5402" width="4.7109375" style="1" bestFit="1" customWidth="1"/>
    <col min="5403" max="5403" width="5.5703125" style="1" bestFit="1" customWidth="1"/>
    <col min="5404" max="5404" width="7.5703125" style="1" bestFit="1" customWidth="1"/>
    <col min="5405" max="5406" width="6.5703125" style="1" bestFit="1" customWidth="1"/>
    <col min="5407" max="5407" width="4.7109375" style="1" bestFit="1" customWidth="1"/>
    <col min="5408" max="5408" width="7.5703125" style="1" bestFit="1" customWidth="1"/>
    <col min="5409" max="5413" width="4.7109375" style="1" bestFit="1" customWidth="1"/>
    <col min="5414" max="5414" width="7.5703125" style="1" bestFit="1" customWidth="1"/>
    <col min="5415" max="5416" width="6.5703125" style="1" bestFit="1" customWidth="1"/>
    <col min="5417" max="5417" width="4.7109375" style="1" bestFit="1" customWidth="1"/>
    <col min="5418" max="5418" width="6.5703125" style="1" bestFit="1" customWidth="1"/>
    <col min="5419" max="5419" width="5.5703125" style="1" bestFit="1" customWidth="1"/>
    <col min="5420" max="5420" width="7.5703125" style="1" bestFit="1" customWidth="1"/>
    <col min="5421" max="5421" width="5.5703125" style="1" bestFit="1" customWidth="1"/>
    <col min="5422" max="5423" width="4.7109375" style="1" bestFit="1" customWidth="1"/>
    <col min="5424" max="5425" width="10" style="1" bestFit="1" customWidth="1"/>
    <col min="5426" max="5426" width="9" style="1" bestFit="1" customWidth="1"/>
    <col min="5427" max="5427" width="7.5703125" style="1" bestFit="1" customWidth="1"/>
    <col min="5428" max="5428" width="10" style="1" bestFit="1" customWidth="1"/>
    <col min="5429" max="5429" width="4.7109375" style="1" bestFit="1" customWidth="1"/>
    <col min="5430" max="5432" width="5.5703125" style="1" bestFit="1" customWidth="1"/>
    <col min="5433" max="5433" width="4.7109375" style="1" bestFit="1" customWidth="1"/>
    <col min="5434" max="5434" width="10" style="1" bestFit="1" customWidth="1"/>
    <col min="5435" max="5436" width="9" style="1" bestFit="1" customWidth="1"/>
    <col min="5437" max="5437" width="5.5703125" style="1" bestFit="1" customWidth="1"/>
    <col min="5438" max="5438" width="9" style="1" bestFit="1" customWidth="1"/>
    <col min="5439" max="5439" width="22.28515625" style="1" bestFit="1" customWidth="1"/>
    <col min="5440" max="5632" width="65.28515625" style="1"/>
    <col min="5633" max="5633" width="7" style="1" bestFit="1" customWidth="1"/>
    <col min="5634" max="5634" width="66.7109375" style="1" bestFit="1" customWidth="1"/>
    <col min="5635" max="5636" width="10" style="1" bestFit="1" customWidth="1"/>
    <col min="5637" max="5637" width="9" style="1" bestFit="1" customWidth="1"/>
    <col min="5638" max="5639" width="4.7109375" style="1" bestFit="1" customWidth="1"/>
    <col min="5640" max="5640" width="9" style="1" bestFit="1" customWidth="1"/>
    <col min="5641" max="5641" width="10" style="1" bestFit="1" customWidth="1"/>
    <col min="5642" max="5642" width="9" style="1" bestFit="1" customWidth="1"/>
    <col min="5643" max="5643" width="7.5703125" style="1" bestFit="1" customWidth="1"/>
    <col min="5644" max="5644" width="9" style="1" bestFit="1" customWidth="1"/>
    <col min="5645" max="5645" width="4.7109375" style="1" bestFit="1" customWidth="1"/>
    <col min="5646" max="5646" width="5.5703125" style="1" bestFit="1" customWidth="1"/>
    <col min="5647" max="5649" width="4.7109375" style="1" bestFit="1" customWidth="1"/>
    <col min="5650" max="5652" width="9" style="1" bestFit="1" customWidth="1"/>
    <col min="5653" max="5653" width="6.5703125" style="1" bestFit="1" customWidth="1"/>
    <col min="5654" max="5654" width="7.5703125" style="1" bestFit="1" customWidth="1"/>
    <col min="5655" max="5656" width="5.5703125" style="1" bestFit="1" customWidth="1"/>
    <col min="5657" max="5658" width="4.7109375" style="1" bestFit="1" customWidth="1"/>
    <col min="5659" max="5659" width="5.5703125" style="1" bestFit="1" customWidth="1"/>
    <col min="5660" max="5660" width="7.5703125" style="1" bestFit="1" customWidth="1"/>
    <col min="5661" max="5662" width="6.5703125" style="1" bestFit="1" customWidth="1"/>
    <col min="5663" max="5663" width="4.7109375" style="1" bestFit="1" customWidth="1"/>
    <col min="5664" max="5664" width="7.5703125" style="1" bestFit="1" customWidth="1"/>
    <col min="5665" max="5669" width="4.7109375" style="1" bestFit="1" customWidth="1"/>
    <col min="5670" max="5670" width="7.5703125" style="1" bestFit="1" customWidth="1"/>
    <col min="5671" max="5672" width="6.5703125" style="1" bestFit="1" customWidth="1"/>
    <col min="5673" max="5673" width="4.7109375" style="1" bestFit="1" customWidth="1"/>
    <col min="5674" max="5674" width="6.5703125" style="1" bestFit="1" customWidth="1"/>
    <col min="5675" max="5675" width="5.5703125" style="1" bestFit="1" customWidth="1"/>
    <col min="5676" max="5676" width="7.5703125" style="1" bestFit="1" customWidth="1"/>
    <col min="5677" max="5677" width="5.5703125" style="1" bestFit="1" customWidth="1"/>
    <col min="5678" max="5679" width="4.7109375" style="1" bestFit="1" customWidth="1"/>
    <col min="5680" max="5681" width="10" style="1" bestFit="1" customWidth="1"/>
    <col min="5682" max="5682" width="9" style="1" bestFit="1" customWidth="1"/>
    <col min="5683" max="5683" width="7.5703125" style="1" bestFit="1" customWidth="1"/>
    <col min="5684" max="5684" width="10" style="1" bestFit="1" customWidth="1"/>
    <col min="5685" max="5685" width="4.7109375" style="1" bestFit="1" customWidth="1"/>
    <col min="5686" max="5688" width="5.5703125" style="1" bestFit="1" customWidth="1"/>
    <col min="5689" max="5689" width="4.7109375" style="1" bestFit="1" customWidth="1"/>
    <col min="5690" max="5690" width="10" style="1" bestFit="1" customWidth="1"/>
    <col min="5691" max="5692" width="9" style="1" bestFit="1" customWidth="1"/>
    <col min="5693" max="5693" width="5.5703125" style="1" bestFit="1" customWidth="1"/>
    <col min="5694" max="5694" width="9" style="1" bestFit="1" customWidth="1"/>
    <col min="5695" max="5695" width="22.28515625" style="1" bestFit="1" customWidth="1"/>
    <col min="5696" max="5888" width="65.28515625" style="1"/>
    <col min="5889" max="5889" width="7" style="1" bestFit="1" customWidth="1"/>
    <col min="5890" max="5890" width="66.7109375" style="1" bestFit="1" customWidth="1"/>
    <col min="5891" max="5892" width="10" style="1" bestFit="1" customWidth="1"/>
    <col min="5893" max="5893" width="9" style="1" bestFit="1" customWidth="1"/>
    <col min="5894" max="5895" width="4.7109375" style="1" bestFit="1" customWidth="1"/>
    <col min="5896" max="5896" width="9" style="1" bestFit="1" customWidth="1"/>
    <col min="5897" max="5897" width="10" style="1" bestFit="1" customWidth="1"/>
    <col min="5898" max="5898" width="9" style="1" bestFit="1" customWidth="1"/>
    <col min="5899" max="5899" width="7.5703125" style="1" bestFit="1" customWidth="1"/>
    <col min="5900" max="5900" width="9" style="1" bestFit="1" customWidth="1"/>
    <col min="5901" max="5901" width="4.7109375" style="1" bestFit="1" customWidth="1"/>
    <col min="5902" max="5902" width="5.5703125" style="1" bestFit="1" customWidth="1"/>
    <col min="5903" max="5905" width="4.7109375" style="1" bestFit="1" customWidth="1"/>
    <col min="5906" max="5908" width="9" style="1" bestFit="1" customWidth="1"/>
    <col min="5909" max="5909" width="6.5703125" style="1" bestFit="1" customWidth="1"/>
    <col min="5910" max="5910" width="7.5703125" style="1" bestFit="1" customWidth="1"/>
    <col min="5911" max="5912" width="5.5703125" style="1" bestFit="1" customWidth="1"/>
    <col min="5913" max="5914" width="4.7109375" style="1" bestFit="1" customWidth="1"/>
    <col min="5915" max="5915" width="5.5703125" style="1" bestFit="1" customWidth="1"/>
    <col min="5916" max="5916" width="7.5703125" style="1" bestFit="1" customWidth="1"/>
    <col min="5917" max="5918" width="6.5703125" style="1" bestFit="1" customWidth="1"/>
    <col min="5919" max="5919" width="4.7109375" style="1" bestFit="1" customWidth="1"/>
    <col min="5920" max="5920" width="7.5703125" style="1" bestFit="1" customWidth="1"/>
    <col min="5921" max="5925" width="4.7109375" style="1" bestFit="1" customWidth="1"/>
    <col min="5926" max="5926" width="7.5703125" style="1" bestFit="1" customWidth="1"/>
    <col min="5927" max="5928" width="6.5703125" style="1" bestFit="1" customWidth="1"/>
    <col min="5929" max="5929" width="4.7109375" style="1" bestFit="1" customWidth="1"/>
    <col min="5930" max="5930" width="6.5703125" style="1" bestFit="1" customWidth="1"/>
    <col min="5931" max="5931" width="5.5703125" style="1" bestFit="1" customWidth="1"/>
    <col min="5932" max="5932" width="7.5703125" style="1" bestFit="1" customWidth="1"/>
    <col min="5933" max="5933" width="5.5703125" style="1" bestFit="1" customWidth="1"/>
    <col min="5934" max="5935" width="4.7109375" style="1" bestFit="1" customWidth="1"/>
    <col min="5936" max="5937" width="10" style="1" bestFit="1" customWidth="1"/>
    <col min="5938" max="5938" width="9" style="1" bestFit="1" customWidth="1"/>
    <col min="5939" max="5939" width="7.5703125" style="1" bestFit="1" customWidth="1"/>
    <col min="5940" max="5940" width="10" style="1" bestFit="1" customWidth="1"/>
    <col min="5941" max="5941" width="4.7109375" style="1" bestFit="1" customWidth="1"/>
    <col min="5942" max="5944" width="5.5703125" style="1" bestFit="1" customWidth="1"/>
    <col min="5945" max="5945" width="4.7109375" style="1" bestFit="1" customWidth="1"/>
    <col min="5946" max="5946" width="10" style="1" bestFit="1" customWidth="1"/>
    <col min="5947" max="5948" width="9" style="1" bestFit="1" customWidth="1"/>
    <col min="5949" max="5949" width="5.5703125" style="1" bestFit="1" customWidth="1"/>
    <col min="5950" max="5950" width="9" style="1" bestFit="1" customWidth="1"/>
    <col min="5951" max="5951" width="22.28515625" style="1" bestFit="1" customWidth="1"/>
    <col min="5952" max="6144" width="65.28515625" style="1"/>
    <col min="6145" max="6145" width="7" style="1" bestFit="1" customWidth="1"/>
    <col min="6146" max="6146" width="66.7109375" style="1" bestFit="1" customWidth="1"/>
    <col min="6147" max="6148" width="10" style="1" bestFit="1" customWidth="1"/>
    <col min="6149" max="6149" width="9" style="1" bestFit="1" customWidth="1"/>
    <col min="6150" max="6151" width="4.7109375" style="1" bestFit="1" customWidth="1"/>
    <col min="6152" max="6152" width="9" style="1" bestFit="1" customWidth="1"/>
    <col min="6153" max="6153" width="10" style="1" bestFit="1" customWidth="1"/>
    <col min="6154" max="6154" width="9" style="1" bestFit="1" customWidth="1"/>
    <col min="6155" max="6155" width="7.5703125" style="1" bestFit="1" customWidth="1"/>
    <col min="6156" max="6156" width="9" style="1" bestFit="1" customWidth="1"/>
    <col min="6157" max="6157" width="4.7109375" style="1" bestFit="1" customWidth="1"/>
    <col min="6158" max="6158" width="5.5703125" style="1" bestFit="1" customWidth="1"/>
    <col min="6159" max="6161" width="4.7109375" style="1" bestFit="1" customWidth="1"/>
    <col min="6162" max="6164" width="9" style="1" bestFit="1" customWidth="1"/>
    <col min="6165" max="6165" width="6.5703125" style="1" bestFit="1" customWidth="1"/>
    <col min="6166" max="6166" width="7.5703125" style="1" bestFit="1" customWidth="1"/>
    <col min="6167" max="6168" width="5.5703125" style="1" bestFit="1" customWidth="1"/>
    <col min="6169" max="6170" width="4.7109375" style="1" bestFit="1" customWidth="1"/>
    <col min="6171" max="6171" width="5.5703125" style="1" bestFit="1" customWidth="1"/>
    <col min="6172" max="6172" width="7.5703125" style="1" bestFit="1" customWidth="1"/>
    <col min="6173" max="6174" width="6.5703125" style="1" bestFit="1" customWidth="1"/>
    <col min="6175" max="6175" width="4.7109375" style="1" bestFit="1" customWidth="1"/>
    <col min="6176" max="6176" width="7.5703125" style="1" bestFit="1" customWidth="1"/>
    <col min="6177" max="6181" width="4.7109375" style="1" bestFit="1" customWidth="1"/>
    <col min="6182" max="6182" width="7.5703125" style="1" bestFit="1" customWidth="1"/>
    <col min="6183" max="6184" width="6.5703125" style="1" bestFit="1" customWidth="1"/>
    <col min="6185" max="6185" width="4.7109375" style="1" bestFit="1" customWidth="1"/>
    <col min="6186" max="6186" width="6.5703125" style="1" bestFit="1" customWidth="1"/>
    <col min="6187" max="6187" width="5.5703125" style="1" bestFit="1" customWidth="1"/>
    <col min="6188" max="6188" width="7.5703125" style="1" bestFit="1" customWidth="1"/>
    <col min="6189" max="6189" width="5.5703125" style="1" bestFit="1" customWidth="1"/>
    <col min="6190" max="6191" width="4.7109375" style="1" bestFit="1" customWidth="1"/>
    <col min="6192" max="6193" width="10" style="1" bestFit="1" customWidth="1"/>
    <col min="6194" max="6194" width="9" style="1" bestFit="1" customWidth="1"/>
    <col min="6195" max="6195" width="7.5703125" style="1" bestFit="1" customWidth="1"/>
    <col min="6196" max="6196" width="10" style="1" bestFit="1" customWidth="1"/>
    <col min="6197" max="6197" width="4.7109375" style="1" bestFit="1" customWidth="1"/>
    <col min="6198" max="6200" width="5.5703125" style="1" bestFit="1" customWidth="1"/>
    <col min="6201" max="6201" width="4.7109375" style="1" bestFit="1" customWidth="1"/>
    <col min="6202" max="6202" width="10" style="1" bestFit="1" customWidth="1"/>
    <col min="6203" max="6204" width="9" style="1" bestFit="1" customWidth="1"/>
    <col min="6205" max="6205" width="5.5703125" style="1" bestFit="1" customWidth="1"/>
    <col min="6206" max="6206" width="9" style="1" bestFit="1" customWidth="1"/>
    <col min="6207" max="6207" width="22.28515625" style="1" bestFit="1" customWidth="1"/>
    <col min="6208" max="6400" width="65.28515625" style="1"/>
    <col min="6401" max="6401" width="7" style="1" bestFit="1" customWidth="1"/>
    <col min="6402" max="6402" width="66.7109375" style="1" bestFit="1" customWidth="1"/>
    <col min="6403" max="6404" width="10" style="1" bestFit="1" customWidth="1"/>
    <col min="6405" max="6405" width="9" style="1" bestFit="1" customWidth="1"/>
    <col min="6406" max="6407" width="4.7109375" style="1" bestFit="1" customWidth="1"/>
    <col min="6408" max="6408" width="9" style="1" bestFit="1" customWidth="1"/>
    <col min="6409" max="6409" width="10" style="1" bestFit="1" customWidth="1"/>
    <col min="6410" max="6410" width="9" style="1" bestFit="1" customWidth="1"/>
    <col min="6411" max="6411" width="7.5703125" style="1" bestFit="1" customWidth="1"/>
    <col min="6412" max="6412" width="9" style="1" bestFit="1" customWidth="1"/>
    <col min="6413" max="6413" width="4.7109375" style="1" bestFit="1" customWidth="1"/>
    <col min="6414" max="6414" width="5.5703125" style="1" bestFit="1" customWidth="1"/>
    <col min="6415" max="6417" width="4.7109375" style="1" bestFit="1" customWidth="1"/>
    <col min="6418" max="6420" width="9" style="1" bestFit="1" customWidth="1"/>
    <col min="6421" max="6421" width="6.5703125" style="1" bestFit="1" customWidth="1"/>
    <col min="6422" max="6422" width="7.5703125" style="1" bestFit="1" customWidth="1"/>
    <col min="6423" max="6424" width="5.5703125" style="1" bestFit="1" customWidth="1"/>
    <col min="6425" max="6426" width="4.7109375" style="1" bestFit="1" customWidth="1"/>
    <col min="6427" max="6427" width="5.5703125" style="1" bestFit="1" customWidth="1"/>
    <col min="6428" max="6428" width="7.5703125" style="1" bestFit="1" customWidth="1"/>
    <col min="6429" max="6430" width="6.5703125" style="1" bestFit="1" customWidth="1"/>
    <col min="6431" max="6431" width="4.7109375" style="1" bestFit="1" customWidth="1"/>
    <col min="6432" max="6432" width="7.5703125" style="1" bestFit="1" customWidth="1"/>
    <col min="6433" max="6437" width="4.7109375" style="1" bestFit="1" customWidth="1"/>
    <col min="6438" max="6438" width="7.5703125" style="1" bestFit="1" customWidth="1"/>
    <col min="6439" max="6440" width="6.5703125" style="1" bestFit="1" customWidth="1"/>
    <col min="6441" max="6441" width="4.7109375" style="1" bestFit="1" customWidth="1"/>
    <col min="6442" max="6442" width="6.5703125" style="1" bestFit="1" customWidth="1"/>
    <col min="6443" max="6443" width="5.5703125" style="1" bestFit="1" customWidth="1"/>
    <col min="6444" max="6444" width="7.5703125" style="1" bestFit="1" customWidth="1"/>
    <col min="6445" max="6445" width="5.5703125" style="1" bestFit="1" customWidth="1"/>
    <col min="6446" max="6447" width="4.7109375" style="1" bestFit="1" customWidth="1"/>
    <col min="6448" max="6449" width="10" style="1" bestFit="1" customWidth="1"/>
    <col min="6450" max="6450" width="9" style="1" bestFit="1" customWidth="1"/>
    <col min="6451" max="6451" width="7.5703125" style="1" bestFit="1" customWidth="1"/>
    <col min="6452" max="6452" width="10" style="1" bestFit="1" customWidth="1"/>
    <col min="6453" max="6453" width="4.7109375" style="1" bestFit="1" customWidth="1"/>
    <col min="6454" max="6456" width="5.5703125" style="1" bestFit="1" customWidth="1"/>
    <col min="6457" max="6457" width="4.7109375" style="1" bestFit="1" customWidth="1"/>
    <col min="6458" max="6458" width="10" style="1" bestFit="1" customWidth="1"/>
    <col min="6459" max="6460" width="9" style="1" bestFit="1" customWidth="1"/>
    <col min="6461" max="6461" width="5.5703125" style="1" bestFit="1" customWidth="1"/>
    <col min="6462" max="6462" width="9" style="1" bestFit="1" customWidth="1"/>
    <col min="6463" max="6463" width="22.28515625" style="1" bestFit="1" customWidth="1"/>
    <col min="6464" max="6656" width="65.28515625" style="1"/>
    <col min="6657" max="6657" width="7" style="1" bestFit="1" customWidth="1"/>
    <col min="6658" max="6658" width="66.7109375" style="1" bestFit="1" customWidth="1"/>
    <col min="6659" max="6660" width="10" style="1" bestFit="1" customWidth="1"/>
    <col min="6661" max="6661" width="9" style="1" bestFit="1" customWidth="1"/>
    <col min="6662" max="6663" width="4.7109375" style="1" bestFit="1" customWidth="1"/>
    <col min="6664" max="6664" width="9" style="1" bestFit="1" customWidth="1"/>
    <col min="6665" max="6665" width="10" style="1" bestFit="1" customWidth="1"/>
    <col min="6666" max="6666" width="9" style="1" bestFit="1" customWidth="1"/>
    <col min="6667" max="6667" width="7.5703125" style="1" bestFit="1" customWidth="1"/>
    <col min="6668" max="6668" width="9" style="1" bestFit="1" customWidth="1"/>
    <col min="6669" max="6669" width="4.7109375" style="1" bestFit="1" customWidth="1"/>
    <col min="6670" max="6670" width="5.5703125" style="1" bestFit="1" customWidth="1"/>
    <col min="6671" max="6673" width="4.7109375" style="1" bestFit="1" customWidth="1"/>
    <col min="6674" max="6676" width="9" style="1" bestFit="1" customWidth="1"/>
    <col min="6677" max="6677" width="6.5703125" style="1" bestFit="1" customWidth="1"/>
    <col min="6678" max="6678" width="7.5703125" style="1" bestFit="1" customWidth="1"/>
    <col min="6679" max="6680" width="5.5703125" style="1" bestFit="1" customWidth="1"/>
    <col min="6681" max="6682" width="4.7109375" style="1" bestFit="1" customWidth="1"/>
    <col min="6683" max="6683" width="5.5703125" style="1" bestFit="1" customWidth="1"/>
    <col min="6684" max="6684" width="7.5703125" style="1" bestFit="1" customWidth="1"/>
    <col min="6685" max="6686" width="6.5703125" style="1" bestFit="1" customWidth="1"/>
    <col min="6687" max="6687" width="4.7109375" style="1" bestFit="1" customWidth="1"/>
    <col min="6688" max="6688" width="7.5703125" style="1" bestFit="1" customWidth="1"/>
    <col min="6689" max="6693" width="4.7109375" style="1" bestFit="1" customWidth="1"/>
    <col min="6694" max="6694" width="7.5703125" style="1" bestFit="1" customWidth="1"/>
    <col min="6695" max="6696" width="6.5703125" style="1" bestFit="1" customWidth="1"/>
    <col min="6697" max="6697" width="4.7109375" style="1" bestFit="1" customWidth="1"/>
    <col min="6698" max="6698" width="6.5703125" style="1" bestFit="1" customWidth="1"/>
    <col min="6699" max="6699" width="5.5703125" style="1" bestFit="1" customWidth="1"/>
    <col min="6700" max="6700" width="7.5703125" style="1" bestFit="1" customWidth="1"/>
    <col min="6701" max="6701" width="5.5703125" style="1" bestFit="1" customWidth="1"/>
    <col min="6702" max="6703" width="4.7109375" style="1" bestFit="1" customWidth="1"/>
    <col min="6704" max="6705" width="10" style="1" bestFit="1" customWidth="1"/>
    <col min="6706" max="6706" width="9" style="1" bestFit="1" customWidth="1"/>
    <col min="6707" max="6707" width="7.5703125" style="1" bestFit="1" customWidth="1"/>
    <col min="6708" max="6708" width="10" style="1" bestFit="1" customWidth="1"/>
    <col min="6709" max="6709" width="4.7109375" style="1" bestFit="1" customWidth="1"/>
    <col min="6710" max="6712" width="5.5703125" style="1" bestFit="1" customWidth="1"/>
    <col min="6713" max="6713" width="4.7109375" style="1" bestFit="1" customWidth="1"/>
    <col min="6714" max="6714" width="10" style="1" bestFit="1" customWidth="1"/>
    <col min="6715" max="6716" width="9" style="1" bestFit="1" customWidth="1"/>
    <col min="6717" max="6717" width="5.5703125" style="1" bestFit="1" customWidth="1"/>
    <col min="6718" max="6718" width="9" style="1" bestFit="1" customWidth="1"/>
    <col min="6719" max="6719" width="22.28515625" style="1" bestFit="1" customWidth="1"/>
    <col min="6720" max="6912" width="65.28515625" style="1"/>
    <col min="6913" max="6913" width="7" style="1" bestFit="1" customWidth="1"/>
    <col min="6914" max="6914" width="66.7109375" style="1" bestFit="1" customWidth="1"/>
    <col min="6915" max="6916" width="10" style="1" bestFit="1" customWidth="1"/>
    <col min="6917" max="6917" width="9" style="1" bestFit="1" customWidth="1"/>
    <col min="6918" max="6919" width="4.7109375" style="1" bestFit="1" customWidth="1"/>
    <col min="6920" max="6920" width="9" style="1" bestFit="1" customWidth="1"/>
    <col min="6921" max="6921" width="10" style="1" bestFit="1" customWidth="1"/>
    <col min="6922" max="6922" width="9" style="1" bestFit="1" customWidth="1"/>
    <col min="6923" max="6923" width="7.5703125" style="1" bestFit="1" customWidth="1"/>
    <col min="6924" max="6924" width="9" style="1" bestFit="1" customWidth="1"/>
    <col min="6925" max="6925" width="4.7109375" style="1" bestFit="1" customWidth="1"/>
    <col min="6926" max="6926" width="5.5703125" style="1" bestFit="1" customWidth="1"/>
    <col min="6927" max="6929" width="4.7109375" style="1" bestFit="1" customWidth="1"/>
    <col min="6930" max="6932" width="9" style="1" bestFit="1" customWidth="1"/>
    <col min="6933" max="6933" width="6.5703125" style="1" bestFit="1" customWidth="1"/>
    <col min="6934" max="6934" width="7.5703125" style="1" bestFit="1" customWidth="1"/>
    <col min="6935" max="6936" width="5.5703125" style="1" bestFit="1" customWidth="1"/>
    <col min="6937" max="6938" width="4.7109375" style="1" bestFit="1" customWidth="1"/>
    <col min="6939" max="6939" width="5.5703125" style="1" bestFit="1" customWidth="1"/>
    <col min="6940" max="6940" width="7.5703125" style="1" bestFit="1" customWidth="1"/>
    <col min="6941" max="6942" width="6.5703125" style="1" bestFit="1" customWidth="1"/>
    <col min="6943" max="6943" width="4.7109375" style="1" bestFit="1" customWidth="1"/>
    <col min="6944" max="6944" width="7.5703125" style="1" bestFit="1" customWidth="1"/>
    <col min="6945" max="6949" width="4.7109375" style="1" bestFit="1" customWidth="1"/>
    <col min="6950" max="6950" width="7.5703125" style="1" bestFit="1" customWidth="1"/>
    <col min="6951" max="6952" width="6.5703125" style="1" bestFit="1" customWidth="1"/>
    <col min="6953" max="6953" width="4.7109375" style="1" bestFit="1" customWidth="1"/>
    <col min="6954" max="6954" width="6.5703125" style="1" bestFit="1" customWidth="1"/>
    <col min="6955" max="6955" width="5.5703125" style="1" bestFit="1" customWidth="1"/>
    <col min="6956" max="6956" width="7.5703125" style="1" bestFit="1" customWidth="1"/>
    <col min="6957" max="6957" width="5.5703125" style="1" bestFit="1" customWidth="1"/>
    <col min="6958" max="6959" width="4.7109375" style="1" bestFit="1" customWidth="1"/>
    <col min="6960" max="6961" width="10" style="1" bestFit="1" customWidth="1"/>
    <col min="6962" max="6962" width="9" style="1" bestFit="1" customWidth="1"/>
    <col min="6963" max="6963" width="7.5703125" style="1" bestFit="1" customWidth="1"/>
    <col min="6964" max="6964" width="10" style="1" bestFit="1" customWidth="1"/>
    <col min="6965" max="6965" width="4.7109375" style="1" bestFit="1" customWidth="1"/>
    <col min="6966" max="6968" width="5.5703125" style="1" bestFit="1" customWidth="1"/>
    <col min="6969" max="6969" width="4.7109375" style="1" bestFit="1" customWidth="1"/>
    <col min="6970" max="6970" width="10" style="1" bestFit="1" customWidth="1"/>
    <col min="6971" max="6972" width="9" style="1" bestFit="1" customWidth="1"/>
    <col min="6973" max="6973" width="5.5703125" style="1" bestFit="1" customWidth="1"/>
    <col min="6974" max="6974" width="9" style="1" bestFit="1" customWidth="1"/>
    <col min="6975" max="6975" width="22.28515625" style="1" bestFit="1" customWidth="1"/>
    <col min="6976" max="7168" width="65.28515625" style="1"/>
    <col min="7169" max="7169" width="7" style="1" bestFit="1" customWidth="1"/>
    <col min="7170" max="7170" width="66.7109375" style="1" bestFit="1" customWidth="1"/>
    <col min="7171" max="7172" width="10" style="1" bestFit="1" customWidth="1"/>
    <col min="7173" max="7173" width="9" style="1" bestFit="1" customWidth="1"/>
    <col min="7174" max="7175" width="4.7109375" style="1" bestFit="1" customWidth="1"/>
    <col min="7176" max="7176" width="9" style="1" bestFit="1" customWidth="1"/>
    <col min="7177" max="7177" width="10" style="1" bestFit="1" customWidth="1"/>
    <col min="7178" max="7178" width="9" style="1" bestFit="1" customWidth="1"/>
    <col min="7179" max="7179" width="7.5703125" style="1" bestFit="1" customWidth="1"/>
    <col min="7180" max="7180" width="9" style="1" bestFit="1" customWidth="1"/>
    <col min="7181" max="7181" width="4.7109375" style="1" bestFit="1" customWidth="1"/>
    <col min="7182" max="7182" width="5.5703125" style="1" bestFit="1" customWidth="1"/>
    <col min="7183" max="7185" width="4.7109375" style="1" bestFit="1" customWidth="1"/>
    <col min="7186" max="7188" width="9" style="1" bestFit="1" customWidth="1"/>
    <col min="7189" max="7189" width="6.5703125" style="1" bestFit="1" customWidth="1"/>
    <col min="7190" max="7190" width="7.5703125" style="1" bestFit="1" customWidth="1"/>
    <col min="7191" max="7192" width="5.5703125" style="1" bestFit="1" customWidth="1"/>
    <col min="7193" max="7194" width="4.7109375" style="1" bestFit="1" customWidth="1"/>
    <col min="7195" max="7195" width="5.5703125" style="1" bestFit="1" customWidth="1"/>
    <col min="7196" max="7196" width="7.5703125" style="1" bestFit="1" customWidth="1"/>
    <col min="7197" max="7198" width="6.5703125" style="1" bestFit="1" customWidth="1"/>
    <col min="7199" max="7199" width="4.7109375" style="1" bestFit="1" customWidth="1"/>
    <col min="7200" max="7200" width="7.5703125" style="1" bestFit="1" customWidth="1"/>
    <col min="7201" max="7205" width="4.7109375" style="1" bestFit="1" customWidth="1"/>
    <col min="7206" max="7206" width="7.5703125" style="1" bestFit="1" customWidth="1"/>
    <col min="7207" max="7208" width="6.5703125" style="1" bestFit="1" customWidth="1"/>
    <col min="7209" max="7209" width="4.7109375" style="1" bestFit="1" customWidth="1"/>
    <col min="7210" max="7210" width="6.5703125" style="1" bestFit="1" customWidth="1"/>
    <col min="7211" max="7211" width="5.5703125" style="1" bestFit="1" customWidth="1"/>
    <col min="7212" max="7212" width="7.5703125" style="1" bestFit="1" customWidth="1"/>
    <col min="7213" max="7213" width="5.5703125" style="1" bestFit="1" customWidth="1"/>
    <col min="7214" max="7215" width="4.7109375" style="1" bestFit="1" customWidth="1"/>
    <col min="7216" max="7217" width="10" style="1" bestFit="1" customWidth="1"/>
    <col min="7218" max="7218" width="9" style="1" bestFit="1" customWidth="1"/>
    <col min="7219" max="7219" width="7.5703125" style="1" bestFit="1" customWidth="1"/>
    <col min="7220" max="7220" width="10" style="1" bestFit="1" customWidth="1"/>
    <col min="7221" max="7221" width="4.7109375" style="1" bestFit="1" customWidth="1"/>
    <col min="7222" max="7224" width="5.5703125" style="1" bestFit="1" customWidth="1"/>
    <col min="7225" max="7225" width="4.7109375" style="1" bestFit="1" customWidth="1"/>
    <col min="7226" max="7226" width="10" style="1" bestFit="1" customWidth="1"/>
    <col min="7227" max="7228" width="9" style="1" bestFit="1" customWidth="1"/>
    <col min="7229" max="7229" width="5.5703125" style="1" bestFit="1" customWidth="1"/>
    <col min="7230" max="7230" width="9" style="1" bestFit="1" customWidth="1"/>
    <col min="7231" max="7231" width="22.28515625" style="1" bestFit="1" customWidth="1"/>
    <col min="7232" max="7424" width="65.28515625" style="1"/>
    <col min="7425" max="7425" width="7" style="1" bestFit="1" customWidth="1"/>
    <col min="7426" max="7426" width="66.7109375" style="1" bestFit="1" customWidth="1"/>
    <col min="7427" max="7428" width="10" style="1" bestFit="1" customWidth="1"/>
    <col min="7429" max="7429" width="9" style="1" bestFit="1" customWidth="1"/>
    <col min="7430" max="7431" width="4.7109375" style="1" bestFit="1" customWidth="1"/>
    <col min="7432" max="7432" width="9" style="1" bestFit="1" customWidth="1"/>
    <col min="7433" max="7433" width="10" style="1" bestFit="1" customWidth="1"/>
    <col min="7434" max="7434" width="9" style="1" bestFit="1" customWidth="1"/>
    <col min="7435" max="7435" width="7.5703125" style="1" bestFit="1" customWidth="1"/>
    <col min="7436" max="7436" width="9" style="1" bestFit="1" customWidth="1"/>
    <col min="7437" max="7437" width="4.7109375" style="1" bestFit="1" customWidth="1"/>
    <col min="7438" max="7438" width="5.5703125" style="1" bestFit="1" customWidth="1"/>
    <col min="7439" max="7441" width="4.7109375" style="1" bestFit="1" customWidth="1"/>
    <col min="7442" max="7444" width="9" style="1" bestFit="1" customWidth="1"/>
    <col min="7445" max="7445" width="6.5703125" style="1" bestFit="1" customWidth="1"/>
    <col min="7446" max="7446" width="7.5703125" style="1" bestFit="1" customWidth="1"/>
    <col min="7447" max="7448" width="5.5703125" style="1" bestFit="1" customWidth="1"/>
    <col min="7449" max="7450" width="4.7109375" style="1" bestFit="1" customWidth="1"/>
    <col min="7451" max="7451" width="5.5703125" style="1" bestFit="1" customWidth="1"/>
    <col min="7452" max="7452" width="7.5703125" style="1" bestFit="1" customWidth="1"/>
    <col min="7453" max="7454" width="6.5703125" style="1" bestFit="1" customWidth="1"/>
    <col min="7455" max="7455" width="4.7109375" style="1" bestFit="1" customWidth="1"/>
    <col min="7456" max="7456" width="7.5703125" style="1" bestFit="1" customWidth="1"/>
    <col min="7457" max="7461" width="4.7109375" style="1" bestFit="1" customWidth="1"/>
    <col min="7462" max="7462" width="7.5703125" style="1" bestFit="1" customWidth="1"/>
    <col min="7463" max="7464" width="6.5703125" style="1" bestFit="1" customWidth="1"/>
    <col min="7465" max="7465" width="4.7109375" style="1" bestFit="1" customWidth="1"/>
    <col min="7466" max="7466" width="6.5703125" style="1" bestFit="1" customWidth="1"/>
    <col min="7467" max="7467" width="5.5703125" style="1" bestFit="1" customWidth="1"/>
    <col min="7468" max="7468" width="7.5703125" style="1" bestFit="1" customWidth="1"/>
    <col min="7469" max="7469" width="5.5703125" style="1" bestFit="1" customWidth="1"/>
    <col min="7470" max="7471" width="4.7109375" style="1" bestFit="1" customWidth="1"/>
    <col min="7472" max="7473" width="10" style="1" bestFit="1" customWidth="1"/>
    <col min="7474" max="7474" width="9" style="1" bestFit="1" customWidth="1"/>
    <col min="7475" max="7475" width="7.5703125" style="1" bestFit="1" customWidth="1"/>
    <col min="7476" max="7476" width="10" style="1" bestFit="1" customWidth="1"/>
    <col min="7477" max="7477" width="4.7109375" style="1" bestFit="1" customWidth="1"/>
    <col min="7478" max="7480" width="5.5703125" style="1" bestFit="1" customWidth="1"/>
    <col min="7481" max="7481" width="4.7109375" style="1" bestFit="1" customWidth="1"/>
    <col min="7482" max="7482" width="10" style="1" bestFit="1" customWidth="1"/>
    <col min="7483" max="7484" width="9" style="1" bestFit="1" customWidth="1"/>
    <col min="7485" max="7485" width="5.5703125" style="1" bestFit="1" customWidth="1"/>
    <col min="7486" max="7486" width="9" style="1" bestFit="1" customWidth="1"/>
    <col min="7487" max="7487" width="22.28515625" style="1" bestFit="1" customWidth="1"/>
    <col min="7488" max="7680" width="65.28515625" style="1"/>
    <col min="7681" max="7681" width="7" style="1" bestFit="1" customWidth="1"/>
    <col min="7682" max="7682" width="66.7109375" style="1" bestFit="1" customWidth="1"/>
    <col min="7683" max="7684" width="10" style="1" bestFit="1" customWidth="1"/>
    <col min="7685" max="7685" width="9" style="1" bestFit="1" customWidth="1"/>
    <col min="7686" max="7687" width="4.7109375" style="1" bestFit="1" customWidth="1"/>
    <col min="7688" max="7688" width="9" style="1" bestFit="1" customWidth="1"/>
    <col min="7689" max="7689" width="10" style="1" bestFit="1" customWidth="1"/>
    <col min="7690" max="7690" width="9" style="1" bestFit="1" customWidth="1"/>
    <col min="7691" max="7691" width="7.5703125" style="1" bestFit="1" customWidth="1"/>
    <col min="7692" max="7692" width="9" style="1" bestFit="1" customWidth="1"/>
    <col min="7693" max="7693" width="4.7109375" style="1" bestFit="1" customWidth="1"/>
    <col min="7694" max="7694" width="5.5703125" style="1" bestFit="1" customWidth="1"/>
    <col min="7695" max="7697" width="4.7109375" style="1" bestFit="1" customWidth="1"/>
    <col min="7698" max="7700" width="9" style="1" bestFit="1" customWidth="1"/>
    <col min="7701" max="7701" width="6.5703125" style="1" bestFit="1" customWidth="1"/>
    <col min="7702" max="7702" width="7.5703125" style="1" bestFit="1" customWidth="1"/>
    <col min="7703" max="7704" width="5.5703125" style="1" bestFit="1" customWidth="1"/>
    <col min="7705" max="7706" width="4.7109375" style="1" bestFit="1" customWidth="1"/>
    <col min="7707" max="7707" width="5.5703125" style="1" bestFit="1" customWidth="1"/>
    <col min="7708" max="7708" width="7.5703125" style="1" bestFit="1" customWidth="1"/>
    <col min="7709" max="7710" width="6.5703125" style="1" bestFit="1" customWidth="1"/>
    <col min="7711" max="7711" width="4.7109375" style="1" bestFit="1" customWidth="1"/>
    <col min="7712" max="7712" width="7.5703125" style="1" bestFit="1" customWidth="1"/>
    <col min="7713" max="7717" width="4.7109375" style="1" bestFit="1" customWidth="1"/>
    <col min="7718" max="7718" width="7.5703125" style="1" bestFit="1" customWidth="1"/>
    <col min="7719" max="7720" width="6.5703125" style="1" bestFit="1" customWidth="1"/>
    <col min="7721" max="7721" width="4.7109375" style="1" bestFit="1" customWidth="1"/>
    <col min="7722" max="7722" width="6.5703125" style="1" bestFit="1" customWidth="1"/>
    <col min="7723" max="7723" width="5.5703125" style="1" bestFit="1" customWidth="1"/>
    <col min="7724" max="7724" width="7.5703125" style="1" bestFit="1" customWidth="1"/>
    <col min="7725" max="7725" width="5.5703125" style="1" bestFit="1" customWidth="1"/>
    <col min="7726" max="7727" width="4.7109375" style="1" bestFit="1" customWidth="1"/>
    <col min="7728" max="7729" width="10" style="1" bestFit="1" customWidth="1"/>
    <col min="7730" max="7730" width="9" style="1" bestFit="1" customWidth="1"/>
    <col min="7731" max="7731" width="7.5703125" style="1" bestFit="1" customWidth="1"/>
    <col min="7732" max="7732" width="10" style="1" bestFit="1" customWidth="1"/>
    <col min="7733" max="7733" width="4.7109375" style="1" bestFit="1" customWidth="1"/>
    <col min="7734" max="7736" width="5.5703125" style="1" bestFit="1" customWidth="1"/>
    <col min="7737" max="7737" width="4.7109375" style="1" bestFit="1" customWidth="1"/>
    <col min="7738" max="7738" width="10" style="1" bestFit="1" customWidth="1"/>
    <col min="7739" max="7740" width="9" style="1" bestFit="1" customWidth="1"/>
    <col min="7741" max="7741" width="5.5703125" style="1" bestFit="1" customWidth="1"/>
    <col min="7742" max="7742" width="9" style="1" bestFit="1" customWidth="1"/>
    <col min="7743" max="7743" width="22.28515625" style="1" bestFit="1" customWidth="1"/>
    <col min="7744" max="7936" width="65.28515625" style="1"/>
    <col min="7937" max="7937" width="7" style="1" bestFit="1" customWidth="1"/>
    <col min="7938" max="7938" width="66.7109375" style="1" bestFit="1" customWidth="1"/>
    <col min="7939" max="7940" width="10" style="1" bestFit="1" customWidth="1"/>
    <col min="7941" max="7941" width="9" style="1" bestFit="1" customWidth="1"/>
    <col min="7942" max="7943" width="4.7109375" style="1" bestFit="1" customWidth="1"/>
    <col min="7944" max="7944" width="9" style="1" bestFit="1" customWidth="1"/>
    <col min="7945" max="7945" width="10" style="1" bestFit="1" customWidth="1"/>
    <col min="7946" max="7946" width="9" style="1" bestFit="1" customWidth="1"/>
    <col min="7947" max="7947" width="7.5703125" style="1" bestFit="1" customWidth="1"/>
    <col min="7948" max="7948" width="9" style="1" bestFit="1" customWidth="1"/>
    <col min="7949" max="7949" width="4.7109375" style="1" bestFit="1" customWidth="1"/>
    <col min="7950" max="7950" width="5.5703125" style="1" bestFit="1" customWidth="1"/>
    <col min="7951" max="7953" width="4.7109375" style="1" bestFit="1" customWidth="1"/>
    <col min="7954" max="7956" width="9" style="1" bestFit="1" customWidth="1"/>
    <col min="7957" max="7957" width="6.5703125" style="1" bestFit="1" customWidth="1"/>
    <col min="7958" max="7958" width="7.5703125" style="1" bestFit="1" customWidth="1"/>
    <col min="7959" max="7960" width="5.5703125" style="1" bestFit="1" customWidth="1"/>
    <col min="7961" max="7962" width="4.7109375" style="1" bestFit="1" customWidth="1"/>
    <col min="7963" max="7963" width="5.5703125" style="1" bestFit="1" customWidth="1"/>
    <col min="7964" max="7964" width="7.5703125" style="1" bestFit="1" customWidth="1"/>
    <col min="7965" max="7966" width="6.5703125" style="1" bestFit="1" customWidth="1"/>
    <col min="7967" max="7967" width="4.7109375" style="1" bestFit="1" customWidth="1"/>
    <col min="7968" max="7968" width="7.5703125" style="1" bestFit="1" customWidth="1"/>
    <col min="7969" max="7973" width="4.7109375" style="1" bestFit="1" customWidth="1"/>
    <col min="7974" max="7974" width="7.5703125" style="1" bestFit="1" customWidth="1"/>
    <col min="7975" max="7976" width="6.5703125" style="1" bestFit="1" customWidth="1"/>
    <col min="7977" max="7977" width="4.7109375" style="1" bestFit="1" customWidth="1"/>
    <col min="7978" max="7978" width="6.5703125" style="1" bestFit="1" customWidth="1"/>
    <col min="7979" max="7979" width="5.5703125" style="1" bestFit="1" customWidth="1"/>
    <col min="7980" max="7980" width="7.5703125" style="1" bestFit="1" customWidth="1"/>
    <col min="7981" max="7981" width="5.5703125" style="1" bestFit="1" customWidth="1"/>
    <col min="7982" max="7983" width="4.7109375" style="1" bestFit="1" customWidth="1"/>
    <col min="7984" max="7985" width="10" style="1" bestFit="1" customWidth="1"/>
    <col min="7986" max="7986" width="9" style="1" bestFit="1" customWidth="1"/>
    <col min="7987" max="7987" width="7.5703125" style="1" bestFit="1" customWidth="1"/>
    <col min="7988" max="7988" width="10" style="1" bestFit="1" customWidth="1"/>
    <col min="7989" max="7989" width="4.7109375" style="1" bestFit="1" customWidth="1"/>
    <col min="7990" max="7992" width="5.5703125" style="1" bestFit="1" customWidth="1"/>
    <col min="7993" max="7993" width="4.7109375" style="1" bestFit="1" customWidth="1"/>
    <col min="7994" max="7994" width="10" style="1" bestFit="1" customWidth="1"/>
    <col min="7995" max="7996" width="9" style="1" bestFit="1" customWidth="1"/>
    <col min="7997" max="7997" width="5.5703125" style="1" bestFit="1" customWidth="1"/>
    <col min="7998" max="7998" width="9" style="1" bestFit="1" customWidth="1"/>
    <col min="7999" max="7999" width="22.28515625" style="1" bestFit="1" customWidth="1"/>
    <col min="8000" max="8192" width="65.28515625" style="1"/>
    <col min="8193" max="8193" width="7" style="1" bestFit="1" customWidth="1"/>
    <col min="8194" max="8194" width="66.7109375" style="1" bestFit="1" customWidth="1"/>
    <col min="8195" max="8196" width="10" style="1" bestFit="1" customWidth="1"/>
    <col min="8197" max="8197" width="9" style="1" bestFit="1" customWidth="1"/>
    <col min="8198" max="8199" width="4.7109375" style="1" bestFit="1" customWidth="1"/>
    <col min="8200" max="8200" width="9" style="1" bestFit="1" customWidth="1"/>
    <col min="8201" max="8201" width="10" style="1" bestFit="1" customWidth="1"/>
    <col min="8202" max="8202" width="9" style="1" bestFit="1" customWidth="1"/>
    <col min="8203" max="8203" width="7.5703125" style="1" bestFit="1" customWidth="1"/>
    <col min="8204" max="8204" width="9" style="1" bestFit="1" customWidth="1"/>
    <col min="8205" max="8205" width="4.7109375" style="1" bestFit="1" customWidth="1"/>
    <col min="8206" max="8206" width="5.5703125" style="1" bestFit="1" customWidth="1"/>
    <col min="8207" max="8209" width="4.7109375" style="1" bestFit="1" customWidth="1"/>
    <col min="8210" max="8212" width="9" style="1" bestFit="1" customWidth="1"/>
    <col min="8213" max="8213" width="6.5703125" style="1" bestFit="1" customWidth="1"/>
    <col min="8214" max="8214" width="7.5703125" style="1" bestFit="1" customWidth="1"/>
    <col min="8215" max="8216" width="5.5703125" style="1" bestFit="1" customWidth="1"/>
    <col min="8217" max="8218" width="4.7109375" style="1" bestFit="1" customWidth="1"/>
    <col min="8219" max="8219" width="5.5703125" style="1" bestFit="1" customWidth="1"/>
    <col min="8220" max="8220" width="7.5703125" style="1" bestFit="1" customWidth="1"/>
    <col min="8221" max="8222" width="6.5703125" style="1" bestFit="1" customWidth="1"/>
    <col min="8223" max="8223" width="4.7109375" style="1" bestFit="1" customWidth="1"/>
    <col min="8224" max="8224" width="7.5703125" style="1" bestFit="1" customWidth="1"/>
    <col min="8225" max="8229" width="4.7109375" style="1" bestFit="1" customWidth="1"/>
    <col min="8230" max="8230" width="7.5703125" style="1" bestFit="1" customWidth="1"/>
    <col min="8231" max="8232" width="6.5703125" style="1" bestFit="1" customWidth="1"/>
    <col min="8233" max="8233" width="4.7109375" style="1" bestFit="1" customWidth="1"/>
    <col min="8234" max="8234" width="6.5703125" style="1" bestFit="1" customWidth="1"/>
    <col min="8235" max="8235" width="5.5703125" style="1" bestFit="1" customWidth="1"/>
    <col min="8236" max="8236" width="7.5703125" style="1" bestFit="1" customWidth="1"/>
    <col min="8237" max="8237" width="5.5703125" style="1" bestFit="1" customWidth="1"/>
    <col min="8238" max="8239" width="4.7109375" style="1" bestFit="1" customWidth="1"/>
    <col min="8240" max="8241" width="10" style="1" bestFit="1" customWidth="1"/>
    <col min="8242" max="8242" width="9" style="1" bestFit="1" customWidth="1"/>
    <col min="8243" max="8243" width="7.5703125" style="1" bestFit="1" customWidth="1"/>
    <col min="8244" max="8244" width="10" style="1" bestFit="1" customWidth="1"/>
    <col min="8245" max="8245" width="4.7109375" style="1" bestFit="1" customWidth="1"/>
    <col min="8246" max="8248" width="5.5703125" style="1" bestFit="1" customWidth="1"/>
    <col min="8249" max="8249" width="4.7109375" style="1" bestFit="1" customWidth="1"/>
    <col min="8250" max="8250" width="10" style="1" bestFit="1" customWidth="1"/>
    <col min="8251" max="8252" width="9" style="1" bestFit="1" customWidth="1"/>
    <col min="8253" max="8253" width="5.5703125" style="1" bestFit="1" customWidth="1"/>
    <col min="8254" max="8254" width="9" style="1" bestFit="1" customWidth="1"/>
    <col min="8255" max="8255" width="22.28515625" style="1" bestFit="1" customWidth="1"/>
    <col min="8256" max="8448" width="65.28515625" style="1"/>
    <col min="8449" max="8449" width="7" style="1" bestFit="1" customWidth="1"/>
    <col min="8450" max="8450" width="66.7109375" style="1" bestFit="1" customWidth="1"/>
    <col min="8451" max="8452" width="10" style="1" bestFit="1" customWidth="1"/>
    <col min="8453" max="8453" width="9" style="1" bestFit="1" customWidth="1"/>
    <col min="8454" max="8455" width="4.7109375" style="1" bestFit="1" customWidth="1"/>
    <col min="8456" max="8456" width="9" style="1" bestFit="1" customWidth="1"/>
    <col min="8457" max="8457" width="10" style="1" bestFit="1" customWidth="1"/>
    <col min="8458" max="8458" width="9" style="1" bestFit="1" customWidth="1"/>
    <col min="8459" max="8459" width="7.5703125" style="1" bestFit="1" customWidth="1"/>
    <col min="8460" max="8460" width="9" style="1" bestFit="1" customWidth="1"/>
    <col min="8461" max="8461" width="4.7109375" style="1" bestFit="1" customWidth="1"/>
    <col min="8462" max="8462" width="5.5703125" style="1" bestFit="1" customWidth="1"/>
    <col min="8463" max="8465" width="4.7109375" style="1" bestFit="1" customWidth="1"/>
    <col min="8466" max="8468" width="9" style="1" bestFit="1" customWidth="1"/>
    <col min="8469" max="8469" width="6.5703125" style="1" bestFit="1" customWidth="1"/>
    <col min="8470" max="8470" width="7.5703125" style="1" bestFit="1" customWidth="1"/>
    <col min="8471" max="8472" width="5.5703125" style="1" bestFit="1" customWidth="1"/>
    <col min="8473" max="8474" width="4.7109375" style="1" bestFit="1" customWidth="1"/>
    <col min="8475" max="8475" width="5.5703125" style="1" bestFit="1" customWidth="1"/>
    <col min="8476" max="8476" width="7.5703125" style="1" bestFit="1" customWidth="1"/>
    <col min="8477" max="8478" width="6.5703125" style="1" bestFit="1" customWidth="1"/>
    <col min="8479" max="8479" width="4.7109375" style="1" bestFit="1" customWidth="1"/>
    <col min="8480" max="8480" width="7.5703125" style="1" bestFit="1" customWidth="1"/>
    <col min="8481" max="8485" width="4.7109375" style="1" bestFit="1" customWidth="1"/>
    <col min="8486" max="8486" width="7.5703125" style="1" bestFit="1" customWidth="1"/>
    <col min="8487" max="8488" width="6.5703125" style="1" bestFit="1" customWidth="1"/>
    <col min="8489" max="8489" width="4.7109375" style="1" bestFit="1" customWidth="1"/>
    <col min="8490" max="8490" width="6.5703125" style="1" bestFit="1" customWidth="1"/>
    <col min="8491" max="8491" width="5.5703125" style="1" bestFit="1" customWidth="1"/>
    <col min="8492" max="8492" width="7.5703125" style="1" bestFit="1" customWidth="1"/>
    <col min="8493" max="8493" width="5.5703125" style="1" bestFit="1" customWidth="1"/>
    <col min="8494" max="8495" width="4.7109375" style="1" bestFit="1" customWidth="1"/>
    <col min="8496" max="8497" width="10" style="1" bestFit="1" customWidth="1"/>
    <col min="8498" max="8498" width="9" style="1" bestFit="1" customWidth="1"/>
    <col min="8499" max="8499" width="7.5703125" style="1" bestFit="1" customWidth="1"/>
    <col min="8500" max="8500" width="10" style="1" bestFit="1" customWidth="1"/>
    <col min="8501" max="8501" width="4.7109375" style="1" bestFit="1" customWidth="1"/>
    <col min="8502" max="8504" width="5.5703125" style="1" bestFit="1" customWidth="1"/>
    <col min="8505" max="8505" width="4.7109375" style="1" bestFit="1" customWidth="1"/>
    <col min="8506" max="8506" width="10" style="1" bestFit="1" customWidth="1"/>
    <col min="8507" max="8508" width="9" style="1" bestFit="1" customWidth="1"/>
    <col min="8509" max="8509" width="5.5703125" style="1" bestFit="1" customWidth="1"/>
    <col min="8510" max="8510" width="9" style="1" bestFit="1" customWidth="1"/>
    <col min="8511" max="8511" width="22.28515625" style="1" bestFit="1" customWidth="1"/>
    <col min="8512" max="8704" width="65.28515625" style="1"/>
    <col min="8705" max="8705" width="7" style="1" bestFit="1" customWidth="1"/>
    <col min="8706" max="8706" width="66.7109375" style="1" bestFit="1" customWidth="1"/>
    <col min="8707" max="8708" width="10" style="1" bestFit="1" customWidth="1"/>
    <col min="8709" max="8709" width="9" style="1" bestFit="1" customWidth="1"/>
    <col min="8710" max="8711" width="4.7109375" style="1" bestFit="1" customWidth="1"/>
    <col min="8712" max="8712" width="9" style="1" bestFit="1" customWidth="1"/>
    <col min="8713" max="8713" width="10" style="1" bestFit="1" customWidth="1"/>
    <col min="8714" max="8714" width="9" style="1" bestFit="1" customWidth="1"/>
    <col min="8715" max="8715" width="7.5703125" style="1" bestFit="1" customWidth="1"/>
    <col min="8716" max="8716" width="9" style="1" bestFit="1" customWidth="1"/>
    <col min="8717" max="8717" width="4.7109375" style="1" bestFit="1" customWidth="1"/>
    <col min="8718" max="8718" width="5.5703125" style="1" bestFit="1" customWidth="1"/>
    <col min="8719" max="8721" width="4.7109375" style="1" bestFit="1" customWidth="1"/>
    <col min="8722" max="8724" width="9" style="1" bestFit="1" customWidth="1"/>
    <col min="8725" max="8725" width="6.5703125" style="1" bestFit="1" customWidth="1"/>
    <col min="8726" max="8726" width="7.5703125" style="1" bestFit="1" customWidth="1"/>
    <col min="8727" max="8728" width="5.5703125" style="1" bestFit="1" customWidth="1"/>
    <col min="8729" max="8730" width="4.7109375" style="1" bestFit="1" customWidth="1"/>
    <col min="8731" max="8731" width="5.5703125" style="1" bestFit="1" customWidth="1"/>
    <col min="8732" max="8732" width="7.5703125" style="1" bestFit="1" customWidth="1"/>
    <col min="8733" max="8734" width="6.5703125" style="1" bestFit="1" customWidth="1"/>
    <col min="8735" max="8735" width="4.7109375" style="1" bestFit="1" customWidth="1"/>
    <col min="8736" max="8736" width="7.5703125" style="1" bestFit="1" customWidth="1"/>
    <col min="8737" max="8741" width="4.7109375" style="1" bestFit="1" customWidth="1"/>
    <col min="8742" max="8742" width="7.5703125" style="1" bestFit="1" customWidth="1"/>
    <col min="8743" max="8744" width="6.5703125" style="1" bestFit="1" customWidth="1"/>
    <col min="8745" max="8745" width="4.7109375" style="1" bestFit="1" customWidth="1"/>
    <col min="8746" max="8746" width="6.5703125" style="1" bestFit="1" customWidth="1"/>
    <col min="8747" max="8747" width="5.5703125" style="1" bestFit="1" customWidth="1"/>
    <col min="8748" max="8748" width="7.5703125" style="1" bestFit="1" customWidth="1"/>
    <col min="8749" max="8749" width="5.5703125" style="1" bestFit="1" customWidth="1"/>
    <col min="8750" max="8751" width="4.7109375" style="1" bestFit="1" customWidth="1"/>
    <col min="8752" max="8753" width="10" style="1" bestFit="1" customWidth="1"/>
    <col min="8754" max="8754" width="9" style="1" bestFit="1" customWidth="1"/>
    <col min="8755" max="8755" width="7.5703125" style="1" bestFit="1" customWidth="1"/>
    <col min="8756" max="8756" width="10" style="1" bestFit="1" customWidth="1"/>
    <col min="8757" max="8757" width="4.7109375" style="1" bestFit="1" customWidth="1"/>
    <col min="8758" max="8760" width="5.5703125" style="1" bestFit="1" customWidth="1"/>
    <col min="8761" max="8761" width="4.7109375" style="1" bestFit="1" customWidth="1"/>
    <col min="8762" max="8762" width="10" style="1" bestFit="1" customWidth="1"/>
    <col min="8763" max="8764" width="9" style="1" bestFit="1" customWidth="1"/>
    <col min="8765" max="8765" width="5.5703125" style="1" bestFit="1" customWidth="1"/>
    <col min="8766" max="8766" width="9" style="1" bestFit="1" customWidth="1"/>
    <col min="8767" max="8767" width="22.28515625" style="1" bestFit="1" customWidth="1"/>
    <col min="8768" max="8960" width="65.28515625" style="1"/>
    <col min="8961" max="8961" width="7" style="1" bestFit="1" customWidth="1"/>
    <col min="8962" max="8962" width="66.7109375" style="1" bestFit="1" customWidth="1"/>
    <col min="8963" max="8964" width="10" style="1" bestFit="1" customWidth="1"/>
    <col min="8965" max="8965" width="9" style="1" bestFit="1" customWidth="1"/>
    <col min="8966" max="8967" width="4.7109375" style="1" bestFit="1" customWidth="1"/>
    <col min="8968" max="8968" width="9" style="1" bestFit="1" customWidth="1"/>
    <col min="8969" max="8969" width="10" style="1" bestFit="1" customWidth="1"/>
    <col min="8970" max="8970" width="9" style="1" bestFit="1" customWidth="1"/>
    <col min="8971" max="8971" width="7.5703125" style="1" bestFit="1" customWidth="1"/>
    <col min="8972" max="8972" width="9" style="1" bestFit="1" customWidth="1"/>
    <col min="8973" max="8973" width="4.7109375" style="1" bestFit="1" customWidth="1"/>
    <col min="8974" max="8974" width="5.5703125" style="1" bestFit="1" customWidth="1"/>
    <col min="8975" max="8977" width="4.7109375" style="1" bestFit="1" customWidth="1"/>
    <col min="8978" max="8980" width="9" style="1" bestFit="1" customWidth="1"/>
    <col min="8981" max="8981" width="6.5703125" style="1" bestFit="1" customWidth="1"/>
    <col min="8982" max="8982" width="7.5703125" style="1" bestFit="1" customWidth="1"/>
    <col min="8983" max="8984" width="5.5703125" style="1" bestFit="1" customWidth="1"/>
    <col min="8985" max="8986" width="4.7109375" style="1" bestFit="1" customWidth="1"/>
    <col min="8987" max="8987" width="5.5703125" style="1" bestFit="1" customWidth="1"/>
    <col min="8988" max="8988" width="7.5703125" style="1" bestFit="1" customWidth="1"/>
    <col min="8989" max="8990" width="6.5703125" style="1" bestFit="1" customWidth="1"/>
    <col min="8991" max="8991" width="4.7109375" style="1" bestFit="1" customWidth="1"/>
    <col min="8992" max="8992" width="7.5703125" style="1" bestFit="1" customWidth="1"/>
    <col min="8993" max="8997" width="4.7109375" style="1" bestFit="1" customWidth="1"/>
    <col min="8998" max="8998" width="7.5703125" style="1" bestFit="1" customWidth="1"/>
    <col min="8999" max="9000" width="6.5703125" style="1" bestFit="1" customWidth="1"/>
    <col min="9001" max="9001" width="4.7109375" style="1" bestFit="1" customWidth="1"/>
    <col min="9002" max="9002" width="6.5703125" style="1" bestFit="1" customWidth="1"/>
    <col min="9003" max="9003" width="5.5703125" style="1" bestFit="1" customWidth="1"/>
    <col min="9004" max="9004" width="7.5703125" style="1" bestFit="1" customWidth="1"/>
    <col min="9005" max="9005" width="5.5703125" style="1" bestFit="1" customWidth="1"/>
    <col min="9006" max="9007" width="4.7109375" style="1" bestFit="1" customWidth="1"/>
    <col min="9008" max="9009" width="10" style="1" bestFit="1" customWidth="1"/>
    <col min="9010" max="9010" width="9" style="1" bestFit="1" customWidth="1"/>
    <col min="9011" max="9011" width="7.5703125" style="1" bestFit="1" customWidth="1"/>
    <col min="9012" max="9012" width="10" style="1" bestFit="1" customWidth="1"/>
    <col min="9013" max="9013" width="4.7109375" style="1" bestFit="1" customWidth="1"/>
    <col min="9014" max="9016" width="5.5703125" style="1" bestFit="1" customWidth="1"/>
    <col min="9017" max="9017" width="4.7109375" style="1" bestFit="1" customWidth="1"/>
    <col min="9018" max="9018" width="10" style="1" bestFit="1" customWidth="1"/>
    <col min="9019" max="9020" width="9" style="1" bestFit="1" customWidth="1"/>
    <col min="9021" max="9021" width="5.5703125" style="1" bestFit="1" customWidth="1"/>
    <col min="9022" max="9022" width="9" style="1" bestFit="1" customWidth="1"/>
    <col min="9023" max="9023" width="22.28515625" style="1" bestFit="1" customWidth="1"/>
    <col min="9024" max="9216" width="65.28515625" style="1"/>
    <col min="9217" max="9217" width="7" style="1" bestFit="1" customWidth="1"/>
    <col min="9218" max="9218" width="66.7109375" style="1" bestFit="1" customWidth="1"/>
    <col min="9219" max="9220" width="10" style="1" bestFit="1" customWidth="1"/>
    <col min="9221" max="9221" width="9" style="1" bestFit="1" customWidth="1"/>
    <col min="9222" max="9223" width="4.7109375" style="1" bestFit="1" customWidth="1"/>
    <col min="9224" max="9224" width="9" style="1" bestFit="1" customWidth="1"/>
    <col min="9225" max="9225" width="10" style="1" bestFit="1" customWidth="1"/>
    <col min="9226" max="9226" width="9" style="1" bestFit="1" customWidth="1"/>
    <col min="9227" max="9227" width="7.5703125" style="1" bestFit="1" customWidth="1"/>
    <col min="9228" max="9228" width="9" style="1" bestFit="1" customWidth="1"/>
    <col min="9229" max="9229" width="4.7109375" style="1" bestFit="1" customWidth="1"/>
    <col min="9230" max="9230" width="5.5703125" style="1" bestFit="1" customWidth="1"/>
    <col min="9231" max="9233" width="4.7109375" style="1" bestFit="1" customWidth="1"/>
    <col min="9234" max="9236" width="9" style="1" bestFit="1" customWidth="1"/>
    <col min="9237" max="9237" width="6.5703125" style="1" bestFit="1" customWidth="1"/>
    <col min="9238" max="9238" width="7.5703125" style="1" bestFit="1" customWidth="1"/>
    <col min="9239" max="9240" width="5.5703125" style="1" bestFit="1" customWidth="1"/>
    <col min="9241" max="9242" width="4.7109375" style="1" bestFit="1" customWidth="1"/>
    <col min="9243" max="9243" width="5.5703125" style="1" bestFit="1" customWidth="1"/>
    <col min="9244" max="9244" width="7.5703125" style="1" bestFit="1" customWidth="1"/>
    <col min="9245" max="9246" width="6.5703125" style="1" bestFit="1" customWidth="1"/>
    <col min="9247" max="9247" width="4.7109375" style="1" bestFit="1" customWidth="1"/>
    <col min="9248" max="9248" width="7.5703125" style="1" bestFit="1" customWidth="1"/>
    <col min="9249" max="9253" width="4.7109375" style="1" bestFit="1" customWidth="1"/>
    <col min="9254" max="9254" width="7.5703125" style="1" bestFit="1" customWidth="1"/>
    <col min="9255" max="9256" width="6.5703125" style="1" bestFit="1" customWidth="1"/>
    <col min="9257" max="9257" width="4.7109375" style="1" bestFit="1" customWidth="1"/>
    <col min="9258" max="9258" width="6.5703125" style="1" bestFit="1" customWidth="1"/>
    <col min="9259" max="9259" width="5.5703125" style="1" bestFit="1" customWidth="1"/>
    <col min="9260" max="9260" width="7.5703125" style="1" bestFit="1" customWidth="1"/>
    <col min="9261" max="9261" width="5.5703125" style="1" bestFit="1" customWidth="1"/>
    <col min="9262" max="9263" width="4.7109375" style="1" bestFit="1" customWidth="1"/>
    <col min="9264" max="9265" width="10" style="1" bestFit="1" customWidth="1"/>
    <col min="9266" max="9266" width="9" style="1" bestFit="1" customWidth="1"/>
    <col min="9267" max="9267" width="7.5703125" style="1" bestFit="1" customWidth="1"/>
    <col min="9268" max="9268" width="10" style="1" bestFit="1" customWidth="1"/>
    <col min="9269" max="9269" width="4.7109375" style="1" bestFit="1" customWidth="1"/>
    <col min="9270" max="9272" width="5.5703125" style="1" bestFit="1" customWidth="1"/>
    <col min="9273" max="9273" width="4.7109375" style="1" bestFit="1" customWidth="1"/>
    <col min="9274" max="9274" width="10" style="1" bestFit="1" customWidth="1"/>
    <col min="9275" max="9276" width="9" style="1" bestFit="1" customWidth="1"/>
    <col min="9277" max="9277" width="5.5703125" style="1" bestFit="1" customWidth="1"/>
    <col min="9278" max="9278" width="9" style="1" bestFit="1" customWidth="1"/>
    <col min="9279" max="9279" width="22.28515625" style="1" bestFit="1" customWidth="1"/>
    <col min="9280" max="9472" width="65.28515625" style="1"/>
    <col min="9473" max="9473" width="7" style="1" bestFit="1" customWidth="1"/>
    <col min="9474" max="9474" width="66.7109375" style="1" bestFit="1" customWidth="1"/>
    <col min="9475" max="9476" width="10" style="1" bestFit="1" customWidth="1"/>
    <col min="9477" max="9477" width="9" style="1" bestFit="1" customWidth="1"/>
    <col min="9478" max="9479" width="4.7109375" style="1" bestFit="1" customWidth="1"/>
    <col min="9480" max="9480" width="9" style="1" bestFit="1" customWidth="1"/>
    <col min="9481" max="9481" width="10" style="1" bestFit="1" customWidth="1"/>
    <col min="9482" max="9482" width="9" style="1" bestFit="1" customWidth="1"/>
    <col min="9483" max="9483" width="7.5703125" style="1" bestFit="1" customWidth="1"/>
    <col min="9484" max="9484" width="9" style="1" bestFit="1" customWidth="1"/>
    <col min="9485" max="9485" width="4.7109375" style="1" bestFit="1" customWidth="1"/>
    <col min="9486" max="9486" width="5.5703125" style="1" bestFit="1" customWidth="1"/>
    <col min="9487" max="9489" width="4.7109375" style="1" bestFit="1" customWidth="1"/>
    <col min="9490" max="9492" width="9" style="1" bestFit="1" customWidth="1"/>
    <col min="9493" max="9493" width="6.5703125" style="1" bestFit="1" customWidth="1"/>
    <col min="9494" max="9494" width="7.5703125" style="1" bestFit="1" customWidth="1"/>
    <col min="9495" max="9496" width="5.5703125" style="1" bestFit="1" customWidth="1"/>
    <col min="9497" max="9498" width="4.7109375" style="1" bestFit="1" customWidth="1"/>
    <col min="9499" max="9499" width="5.5703125" style="1" bestFit="1" customWidth="1"/>
    <col min="9500" max="9500" width="7.5703125" style="1" bestFit="1" customWidth="1"/>
    <col min="9501" max="9502" width="6.5703125" style="1" bestFit="1" customWidth="1"/>
    <col min="9503" max="9503" width="4.7109375" style="1" bestFit="1" customWidth="1"/>
    <col min="9504" max="9504" width="7.5703125" style="1" bestFit="1" customWidth="1"/>
    <col min="9505" max="9509" width="4.7109375" style="1" bestFit="1" customWidth="1"/>
    <col min="9510" max="9510" width="7.5703125" style="1" bestFit="1" customWidth="1"/>
    <col min="9511" max="9512" width="6.5703125" style="1" bestFit="1" customWidth="1"/>
    <col min="9513" max="9513" width="4.7109375" style="1" bestFit="1" customWidth="1"/>
    <col min="9514" max="9514" width="6.5703125" style="1" bestFit="1" customWidth="1"/>
    <col min="9515" max="9515" width="5.5703125" style="1" bestFit="1" customWidth="1"/>
    <col min="9516" max="9516" width="7.5703125" style="1" bestFit="1" customWidth="1"/>
    <col min="9517" max="9517" width="5.5703125" style="1" bestFit="1" customWidth="1"/>
    <col min="9518" max="9519" width="4.7109375" style="1" bestFit="1" customWidth="1"/>
    <col min="9520" max="9521" width="10" style="1" bestFit="1" customWidth="1"/>
    <col min="9522" max="9522" width="9" style="1" bestFit="1" customWidth="1"/>
    <col min="9523" max="9523" width="7.5703125" style="1" bestFit="1" customWidth="1"/>
    <col min="9524" max="9524" width="10" style="1" bestFit="1" customWidth="1"/>
    <col min="9525" max="9525" width="4.7109375" style="1" bestFit="1" customWidth="1"/>
    <col min="9526" max="9528" width="5.5703125" style="1" bestFit="1" customWidth="1"/>
    <col min="9529" max="9529" width="4.7109375" style="1" bestFit="1" customWidth="1"/>
    <col min="9530" max="9530" width="10" style="1" bestFit="1" customWidth="1"/>
    <col min="9531" max="9532" width="9" style="1" bestFit="1" customWidth="1"/>
    <col min="9533" max="9533" width="5.5703125" style="1" bestFit="1" customWidth="1"/>
    <col min="9534" max="9534" width="9" style="1" bestFit="1" customWidth="1"/>
    <col min="9535" max="9535" width="22.28515625" style="1" bestFit="1" customWidth="1"/>
    <col min="9536" max="9728" width="65.28515625" style="1"/>
    <col min="9729" max="9729" width="7" style="1" bestFit="1" customWidth="1"/>
    <col min="9730" max="9730" width="66.7109375" style="1" bestFit="1" customWidth="1"/>
    <col min="9731" max="9732" width="10" style="1" bestFit="1" customWidth="1"/>
    <col min="9733" max="9733" width="9" style="1" bestFit="1" customWidth="1"/>
    <col min="9734" max="9735" width="4.7109375" style="1" bestFit="1" customWidth="1"/>
    <col min="9736" max="9736" width="9" style="1" bestFit="1" customWidth="1"/>
    <col min="9737" max="9737" width="10" style="1" bestFit="1" customWidth="1"/>
    <col min="9738" max="9738" width="9" style="1" bestFit="1" customWidth="1"/>
    <col min="9739" max="9739" width="7.5703125" style="1" bestFit="1" customWidth="1"/>
    <col min="9740" max="9740" width="9" style="1" bestFit="1" customWidth="1"/>
    <col min="9741" max="9741" width="4.7109375" style="1" bestFit="1" customWidth="1"/>
    <col min="9742" max="9742" width="5.5703125" style="1" bestFit="1" customWidth="1"/>
    <col min="9743" max="9745" width="4.7109375" style="1" bestFit="1" customWidth="1"/>
    <col min="9746" max="9748" width="9" style="1" bestFit="1" customWidth="1"/>
    <col min="9749" max="9749" width="6.5703125" style="1" bestFit="1" customWidth="1"/>
    <col min="9750" max="9750" width="7.5703125" style="1" bestFit="1" customWidth="1"/>
    <col min="9751" max="9752" width="5.5703125" style="1" bestFit="1" customWidth="1"/>
    <col min="9753" max="9754" width="4.7109375" style="1" bestFit="1" customWidth="1"/>
    <col min="9755" max="9755" width="5.5703125" style="1" bestFit="1" customWidth="1"/>
    <col min="9756" max="9756" width="7.5703125" style="1" bestFit="1" customWidth="1"/>
    <col min="9757" max="9758" width="6.5703125" style="1" bestFit="1" customWidth="1"/>
    <col min="9759" max="9759" width="4.7109375" style="1" bestFit="1" customWidth="1"/>
    <col min="9760" max="9760" width="7.5703125" style="1" bestFit="1" customWidth="1"/>
    <col min="9761" max="9765" width="4.7109375" style="1" bestFit="1" customWidth="1"/>
    <col min="9766" max="9766" width="7.5703125" style="1" bestFit="1" customWidth="1"/>
    <col min="9767" max="9768" width="6.5703125" style="1" bestFit="1" customWidth="1"/>
    <col min="9769" max="9769" width="4.7109375" style="1" bestFit="1" customWidth="1"/>
    <col min="9770" max="9770" width="6.5703125" style="1" bestFit="1" customWidth="1"/>
    <col min="9771" max="9771" width="5.5703125" style="1" bestFit="1" customWidth="1"/>
    <col min="9772" max="9772" width="7.5703125" style="1" bestFit="1" customWidth="1"/>
    <col min="9773" max="9773" width="5.5703125" style="1" bestFit="1" customWidth="1"/>
    <col min="9774" max="9775" width="4.7109375" style="1" bestFit="1" customWidth="1"/>
    <col min="9776" max="9777" width="10" style="1" bestFit="1" customWidth="1"/>
    <col min="9778" max="9778" width="9" style="1" bestFit="1" customWidth="1"/>
    <col min="9779" max="9779" width="7.5703125" style="1" bestFit="1" customWidth="1"/>
    <col min="9780" max="9780" width="10" style="1" bestFit="1" customWidth="1"/>
    <col min="9781" max="9781" width="4.7109375" style="1" bestFit="1" customWidth="1"/>
    <col min="9782" max="9784" width="5.5703125" style="1" bestFit="1" customWidth="1"/>
    <col min="9785" max="9785" width="4.7109375" style="1" bestFit="1" customWidth="1"/>
    <col min="9786" max="9786" width="10" style="1" bestFit="1" customWidth="1"/>
    <col min="9787" max="9788" width="9" style="1" bestFit="1" customWidth="1"/>
    <col min="9789" max="9789" width="5.5703125" style="1" bestFit="1" customWidth="1"/>
    <col min="9790" max="9790" width="9" style="1" bestFit="1" customWidth="1"/>
    <col min="9791" max="9791" width="22.28515625" style="1" bestFit="1" customWidth="1"/>
    <col min="9792" max="9984" width="65.28515625" style="1"/>
    <col min="9985" max="9985" width="7" style="1" bestFit="1" customWidth="1"/>
    <col min="9986" max="9986" width="66.7109375" style="1" bestFit="1" customWidth="1"/>
    <col min="9987" max="9988" width="10" style="1" bestFit="1" customWidth="1"/>
    <col min="9989" max="9989" width="9" style="1" bestFit="1" customWidth="1"/>
    <col min="9990" max="9991" width="4.7109375" style="1" bestFit="1" customWidth="1"/>
    <col min="9992" max="9992" width="9" style="1" bestFit="1" customWidth="1"/>
    <col min="9993" max="9993" width="10" style="1" bestFit="1" customWidth="1"/>
    <col min="9994" max="9994" width="9" style="1" bestFit="1" customWidth="1"/>
    <col min="9995" max="9995" width="7.5703125" style="1" bestFit="1" customWidth="1"/>
    <col min="9996" max="9996" width="9" style="1" bestFit="1" customWidth="1"/>
    <col min="9997" max="9997" width="4.7109375" style="1" bestFit="1" customWidth="1"/>
    <col min="9998" max="9998" width="5.5703125" style="1" bestFit="1" customWidth="1"/>
    <col min="9999" max="10001" width="4.7109375" style="1" bestFit="1" customWidth="1"/>
    <col min="10002" max="10004" width="9" style="1" bestFit="1" customWidth="1"/>
    <col min="10005" max="10005" width="6.5703125" style="1" bestFit="1" customWidth="1"/>
    <col min="10006" max="10006" width="7.5703125" style="1" bestFit="1" customWidth="1"/>
    <col min="10007" max="10008" width="5.5703125" style="1" bestFit="1" customWidth="1"/>
    <col min="10009" max="10010" width="4.7109375" style="1" bestFit="1" customWidth="1"/>
    <col min="10011" max="10011" width="5.5703125" style="1" bestFit="1" customWidth="1"/>
    <col min="10012" max="10012" width="7.5703125" style="1" bestFit="1" customWidth="1"/>
    <col min="10013" max="10014" width="6.5703125" style="1" bestFit="1" customWidth="1"/>
    <col min="10015" max="10015" width="4.7109375" style="1" bestFit="1" customWidth="1"/>
    <col min="10016" max="10016" width="7.5703125" style="1" bestFit="1" customWidth="1"/>
    <col min="10017" max="10021" width="4.7109375" style="1" bestFit="1" customWidth="1"/>
    <col min="10022" max="10022" width="7.5703125" style="1" bestFit="1" customWidth="1"/>
    <col min="10023" max="10024" width="6.5703125" style="1" bestFit="1" customWidth="1"/>
    <col min="10025" max="10025" width="4.7109375" style="1" bestFit="1" customWidth="1"/>
    <col min="10026" max="10026" width="6.5703125" style="1" bestFit="1" customWidth="1"/>
    <col min="10027" max="10027" width="5.5703125" style="1" bestFit="1" customWidth="1"/>
    <col min="10028" max="10028" width="7.5703125" style="1" bestFit="1" customWidth="1"/>
    <col min="10029" max="10029" width="5.5703125" style="1" bestFit="1" customWidth="1"/>
    <col min="10030" max="10031" width="4.7109375" style="1" bestFit="1" customWidth="1"/>
    <col min="10032" max="10033" width="10" style="1" bestFit="1" customWidth="1"/>
    <col min="10034" max="10034" width="9" style="1" bestFit="1" customWidth="1"/>
    <col min="10035" max="10035" width="7.5703125" style="1" bestFit="1" customWidth="1"/>
    <col min="10036" max="10036" width="10" style="1" bestFit="1" customWidth="1"/>
    <col min="10037" max="10037" width="4.7109375" style="1" bestFit="1" customWidth="1"/>
    <col min="10038" max="10040" width="5.5703125" style="1" bestFit="1" customWidth="1"/>
    <col min="10041" max="10041" width="4.7109375" style="1" bestFit="1" customWidth="1"/>
    <col min="10042" max="10042" width="10" style="1" bestFit="1" customWidth="1"/>
    <col min="10043" max="10044" width="9" style="1" bestFit="1" customWidth="1"/>
    <col min="10045" max="10045" width="5.5703125" style="1" bestFit="1" customWidth="1"/>
    <col min="10046" max="10046" width="9" style="1" bestFit="1" customWidth="1"/>
    <col min="10047" max="10047" width="22.28515625" style="1" bestFit="1" customWidth="1"/>
    <col min="10048" max="10240" width="65.28515625" style="1"/>
    <col min="10241" max="10241" width="7" style="1" bestFit="1" customWidth="1"/>
    <col min="10242" max="10242" width="66.7109375" style="1" bestFit="1" customWidth="1"/>
    <col min="10243" max="10244" width="10" style="1" bestFit="1" customWidth="1"/>
    <col min="10245" max="10245" width="9" style="1" bestFit="1" customWidth="1"/>
    <col min="10246" max="10247" width="4.7109375" style="1" bestFit="1" customWidth="1"/>
    <col min="10248" max="10248" width="9" style="1" bestFit="1" customWidth="1"/>
    <col min="10249" max="10249" width="10" style="1" bestFit="1" customWidth="1"/>
    <col min="10250" max="10250" width="9" style="1" bestFit="1" customWidth="1"/>
    <col min="10251" max="10251" width="7.5703125" style="1" bestFit="1" customWidth="1"/>
    <col min="10252" max="10252" width="9" style="1" bestFit="1" customWidth="1"/>
    <col min="10253" max="10253" width="4.7109375" style="1" bestFit="1" customWidth="1"/>
    <col min="10254" max="10254" width="5.5703125" style="1" bestFit="1" customWidth="1"/>
    <col min="10255" max="10257" width="4.7109375" style="1" bestFit="1" customWidth="1"/>
    <col min="10258" max="10260" width="9" style="1" bestFit="1" customWidth="1"/>
    <col min="10261" max="10261" width="6.5703125" style="1" bestFit="1" customWidth="1"/>
    <col min="10262" max="10262" width="7.5703125" style="1" bestFit="1" customWidth="1"/>
    <col min="10263" max="10264" width="5.5703125" style="1" bestFit="1" customWidth="1"/>
    <col min="10265" max="10266" width="4.7109375" style="1" bestFit="1" customWidth="1"/>
    <col min="10267" max="10267" width="5.5703125" style="1" bestFit="1" customWidth="1"/>
    <col min="10268" max="10268" width="7.5703125" style="1" bestFit="1" customWidth="1"/>
    <col min="10269" max="10270" width="6.5703125" style="1" bestFit="1" customWidth="1"/>
    <col min="10271" max="10271" width="4.7109375" style="1" bestFit="1" customWidth="1"/>
    <col min="10272" max="10272" width="7.5703125" style="1" bestFit="1" customWidth="1"/>
    <col min="10273" max="10277" width="4.7109375" style="1" bestFit="1" customWidth="1"/>
    <col min="10278" max="10278" width="7.5703125" style="1" bestFit="1" customWidth="1"/>
    <col min="10279" max="10280" width="6.5703125" style="1" bestFit="1" customWidth="1"/>
    <col min="10281" max="10281" width="4.7109375" style="1" bestFit="1" customWidth="1"/>
    <col min="10282" max="10282" width="6.5703125" style="1" bestFit="1" customWidth="1"/>
    <col min="10283" max="10283" width="5.5703125" style="1" bestFit="1" customWidth="1"/>
    <col min="10284" max="10284" width="7.5703125" style="1" bestFit="1" customWidth="1"/>
    <col min="10285" max="10285" width="5.5703125" style="1" bestFit="1" customWidth="1"/>
    <col min="10286" max="10287" width="4.7109375" style="1" bestFit="1" customWidth="1"/>
    <col min="10288" max="10289" width="10" style="1" bestFit="1" customWidth="1"/>
    <col min="10290" max="10290" width="9" style="1" bestFit="1" customWidth="1"/>
    <col min="10291" max="10291" width="7.5703125" style="1" bestFit="1" customWidth="1"/>
    <col min="10292" max="10292" width="10" style="1" bestFit="1" customWidth="1"/>
    <col min="10293" max="10293" width="4.7109375" style="1" bestFit="1" customWidth="1"/>
    <col min="10294" max="10296" width="5.5703125" style="1" bestFit="1" customWidth="1"/>
    <col min="10297" max="10297" width="4.7109375" style="1" bestFit="1" customWidth="1"/>
    <col min="10298" max="10298" width="10" style="1" bestFit="1" customWidth="1"/>
    <col min="10299" max="10300" width="9" style="1" bestFit="1" customWidth="1"/>
    <col min="10301" max="10301" width="5.5703125" style="1" bestFit="1" customWidth="1"/>
    <col min="10302" max="10302" width="9" style="1" bestFit="1" customWidth="1"/>
    <col min="10303" max="10303" width="22.28515625" style="1" bestFit="1" customWidth="1"/>
    <col min="10304" max="10496" width="65.28515625" style="1"/>
    <col min="10497" max="10497" width="7" style="1" bestFit="1" customWidth="1"/>
    <col min="10498" max="10498" width="66.7109375" style="1" bestFit="1" customWidth="1"/>
    <col min="10499" max="10500" width="10" style="1" bestFit="1" customWidth="1"/>
    <col min="10501" max="10501" width="9" style="1" bestFit="1" customWidth="1"/>
    <col min="10502" max="10503" width="4.7109375" style="1" bestFit="1" customWidth="1"/>
    <col min="10504" max="10504" width="9" style="1" bestFit="1" customWidth="1"/>
    <col min="10505" max="10505" width="10" style="1" bestFit="1" customWidth="1"/>
    <col min="10506" max="10506" width="9" style="1" bestFit="1" customWidth="1"/>
    <col min="10507" max="10507" width="7.5703125" style="1" bestFit="1" customWidth="1"/>
    <col min="10508" max="10508" width="9" style="1" bestFit="1" customWidth="1"/>
    <col min="10509" max="10509" width="4.7109375" style="1" bestFit="1" customWidth="1"/>
    <col min="10510" max="10510" width="5.5703125" style="1" bestFit="1" customWidth="1"/>
    <col min="10511" max="10513" width="4.7109375" style="1" bestFit="1" customWidth="1"/>
    <col min="10514" max="10516" width="9" style="1" bestFit="1" customWidth="1"/>
    <col min="10517" max="10517" width="6.5703125" style="1" bestFit="1" customWidth="1"/>
    <col min="10518" max="10518" width="7.5703125" style="1" bestFit="1" customWidth="1"/>
    <col min="10519" max="10520" width="5.5703125" style="1" bestFit="1" customWidth="1"/>
    <col min="10521" max="10522" width="4.7109375" style="1" bestFit="1" customWidth="1"/>
    <col min="10523" max="10523" width="5.5703125" style="1" bestFit="1" customWidth="1"/>
    <col min="10524" max="10524" width="7.5703125" style="1" bestFit="1" customWidth="1"/>
    <col min="10525" max="10526" width="6.5703125" style="1" bestFit="1" customWidth="1"/>
    <col min="10527" max="10527" width="4.7109375" style="1" bestFit="1" customWidth="1"/>
    <col min="10528" max="10528" width="7.5703125" style="1" bestFit="1" customWidth="1"/>
    <col min="10529" max="10533" width="4.7109375" style="1" bestFit="1" customWidth="1"/>
    <col min="10534" max="10534" width="7.5703125" style="1" bestFit="1" customWidth="1"/>
    <col min="10535" max="10536" width="6.5703125" style="1" bestFit="1" customWidth="1"/>
    <col min="10537" max="10537" width="4.7109375" style="1" bestFit="1" customWidth="1"/>
    <col min="10538" max="10538" width="6.5703125" style="1" bestFit="1" customWidth="1"/>
    <col min="10539" max="10539" width="5.5703125" style="1" bestFit="1" customWidth="1"/>
    <col min="10540" max="10540" width="7.5703125" style="1" bestFit="1" customWidth="1"/>
    <col min="10541" max="10541" width="5.5703125" style="1" bestFit="1" customWidth="1"/>
    <col min="10542" max="10543" width="4.7109375" style="1" bestFit="1" customWidth="1"/>
    <col min="10544" max="10545" width="10" style="1" bestFit="1" customWidth="1"/>
    <col min="10546" max="10546" width="9" style="1" bestFit="1" customWidth="1"/>
    <col min="10547" max="10547" width="7.5703125" style="1" bestFit="1" customWidth="1"/>
    <col min="10548" max="10548" width="10" style="1" bestFit="1" customWidth="1"/>
    <col min="10549" max="10549" width="4.7109375" style="1" bestFit="1" customWidth="1"/>
    <col min="10550" max="10552" width="5.5703125" style="1" bestFit="1" customWidth="1"/>
    <col min="10553" max="10553" width="4.7109375" style="1" bestFit="1" customWidth="1"/>
    <col min="10554" max="10554" width="10" style="1" bestFit="1" customWidth="1"/>
    <col min="10555" max="10556" width="9" style="1" bestFit="1" customWidth="1"/>
    <col min="10557" max="10557" width="5.5703125" style="1" bestFit="1" customWidth="1"/>
    <col min="10558" max="10558" width="9" style="1" bestFit="1" customWidth="1"/>
    <col min="10559" max="10559" width="22.28515625" style="1" bestFit="1" customWidth="1"/>
    <col min="10560" max="10752" width="65.28515625" style="1"/>
    <col min="10753" max="10753" width="7" style="1" bestFit="1" customWidth="1"/>
    <col min="10754" max="10754" width="66.7109375" style="1" bestFit="1" customWidth="1"/>
    <col min="10755" max="10756" width="10" style="1" bestFit="1" customWidth="1"/>
    <col min="10757" max="10757" width="9" style="1" bestFit="1" customWidth="1"/>
    <col min="10758" max="10759" width="4.7109375" style="1" bestFit="1" customWidth="1"/>
    <col min="10760" max="10760" width="9" style="1" bestFit="1" customWidth="1"/>
    <col min="10761" max="10761" width="10" style="1" bestFit="1" customWidth="1"/>
    <col min="10762" max="10762" width="9" style="1" bestFit="1" customWidth="1"/>
    <col min="10763" max="10763" width="7.5703125" style="1" bestFit="1" customWidth="1"/>
    <col min="10764" max="10764" width="9" style="1" bestFit="1" customWidth="1"/>
    <col min="10765" max="10765" width="4.7109375" style="1" bestFit="1" customWidth="1"/>
    <col min="10766" max="10766" width="5.5703125" style="1" bestFit="1" customWidth="1"/>
    <col min="10767" max="10769" width="4.7109375" style="1" bestFit="1" customWidth="1"/>
    <col min="10770" max="10772" width="9" style="1" bestFit="1" customWidth="1"/>
    <col min="10773" max="10773" width="6.5703125" style="1" bestFit="1" customWidth="1"/>
    <col min="10774" max="10774" width="7.5703125" style="1" bestFit="1" customWidth="1"/>
    <col min="10775" max="10776" width="5.5703125" style="1" bestFit="1" customWidth="1"/>
    <col min="10777" max="10778" width="4.7109375" style="1" bestFit="1" customWidth="1"/>
    <col min="10779" max="10779" width="5.5703125" style="1" bestFit="1" customWidth="1"/>
    <col min="10780" max="10780" width="7.5703125" style="1" bestFit="1" customWidth="1"/>
    <col min="10781" max="10782" width="6.5703125" style="1" bestFit="1" customWidth="1"/>
    <col min="10783" max="10783" width="4.7109375" style="1" bestFit="1" customWidth="1"/>
    <col min="10784" max="10784" width="7.5703125" style="1" bestFit="1" customWidth="1"/>
    <col min="10785" max="10789" width="4.7109375" style="1" bestFit="1" customWidth="1"/>
    <col min="10790" max="10790" width="7.5703125" style="1" bestFit="1" customWidth="1"/>
    <col min="10791" max="10792" width="6.5703125" style="1" bestFit="1" customWidth="1"/>
    <col min="10793" max="10793" width="4.7109375" style="1" bestFit="1" customWidth="1"/>
    <col min="10794" max="10794" width="6.5703125" style="1" bestFit="1" customWidth="1"/>
    <col min="10795" max="10795" width="5.5703125" style="1" bestFit="1" customWidth="1"/>
    <col min="10796" max="10796" width="7.5703125" style="1" bestFit="1" customWidth="1"/>
    <col min="10797" max="10797" width="5.5703125" style="1" bestFit="1" customWidth="1"/>
    <col min="10798" max="10799" width="4.7109375" style="1" bestFit="1" customWidth="1"/>
    <col min="10800" max="10801" width="10" style="1" bestFit="1" customWidth="1"/>
    <col min="10802" max="10802" width="9" style="1" bestFit="1" customWidth="1"/>
    <col min="10803" max="10803" width="7.5703125" style="1" bestFit="1" customWidth="1"/>
    <col min="10804" max="10804" width="10" style="1" bestFit="1" customWidth="1"/>
    <col min="10805" max="10805" width="4.7109375" style="1" bestFit="1" customWidth="1"/>
    <col min="10806" max="10808" width="5.5703125" style="1" bestFit="1" customWidth="1"/>
    <col min="10809" max="10809" width="4.7109375" style="1" bestFit="1" customWidth="1"/>
    <col min="10810" max="10810" width="10" style="1" bestFit="1" customWidth="1"/>
    <col min="10811" max="10812" width="9" style="1" bestFit="1" customWidth="1"/>
    <col min="10813" max="10813" width="5.5703125" style="1" bestFit="1" customWidth="1"/>
    <col min="10814" max="10814" width="9" style="1" bestFit="1" customWidth="1"/>
    <col min="10815" max="10815" width="22.28515625" style="1" bestFit="1" customWidth="1"/>
    <col min="10816" max="11008" width="65.28515625" style="1"/>
    <col min="11009" max="11009" width="7" style="1" bestFit="1" customWidth="1"/>
    <col min="11010" max="11010" width="66.7109375" style="1" bestFit="1" customWidth="1"/>
    <col min="11011" max="11012" width="10" style="1" bestFit="1" customWidth="1"/>
    <col min="11013" max="11013" width="9" style="1" bestFit="1" customWidth="1"/>
    <col min="11014" max="11015" width="4.7109375" style="1" bestFit="1" customWidth="1"/>
    <col min="11016" max="11016" width="9" style="1" bestFit="1" customWidth="1"/>
    <col min="11017" max="11017" width="10" style="1" bestFit="1" customWidth="1"/>
    <col min="11018" max="11018" width="9" style="1" bestFit="1" customWidth="1"/>
    <col min="11019" max="11019" width="7.5703125" style="1" bestFit="1" customWidth="1"/>
    <col min="11020" max="11020" width="9" style="1" bestFit="1" customWidth="1"/>
    <col min="11021" max="11021" width="4.7109375" style="1" bestFit="1" customWidth="1"/>
    <col min="11022" max="11022" width="5.5703125" style="1" bestFit="1" customWidth="1"/>
    <col min="11023" max="11025" width="4.7109375" style="1" bestFit="1" customWidth="1"/>
    <col min="11026" max="11028" width="9" style="1" bestFit="1" customWidth="1"/>
    <col min="11029" max="11029" width="6.5703125" style="1" bestFit="1" customWidth="1"/>
    <col min="11030" max="11030" width="7.5703125" style="1" bestFit="1" customWidth="1"/>
    <col min="11031" max="11032" width="5.5703125" style="1" bestFit="1" customWidth="1"/>
    <col min="11033" max="11034" width="4.7109375" style="1" bestFit="1" customWidth="1"/>
    <col min="11035" max="11035" width="5.5703125" style="1" bestFit="1" customWidth="1"/>
    <col min="11036" max="11036" width="7.5703125" style="1" bestFit="1" customWidth="1"/>
    <col min="11037" max="11038" width="6.5703125" style="1" bestFit="1" customWidth="1"/>
    <col min="11039" max="11039" width="4.7109375" style="1" bestFit="1" customWidth="1"/>
    <col min="11040" max="11040" width="7.5703125" style="1" bestFit="1" customWidth="1"/>
    <col min="11041" max="11045" width="4.7109375" style="1" bestFit="1" customWidth="1"/>
    <col min="11046" max="11046" width="7.5703125" style="1" bestFit="1" customWidth="1"/>
    <col min="11047" max="11048" width="6.5703125" style="1" bestFit="1" customWidth="1"/>
    <col min="11049" max="11049" width="4.7109375" style="1" bestFit="1" customWidth="1"/>
    <col min="11050" max="11050" width="6.5703125" style="1" bestFit="1" customWidth="1"/>
    <col min="11051" max="11051" width="5.5703125" style="1" bestFit="1" customWidth="1"/>
    <col min="11052" max="11052" width="7.5703125" style="1" bestFit="1" customWidth="1"/>
    <col min="11053" max="11053" width="5.5703125" style="1" bestFit="1" customWidth="1"/>
    <col min="11054" max="11055" width="4.7109375" style="1" bestFit="1" customWidth="1"/>
    <col min="11056" max="11057" width="10" style="1" bestFit="1" customWidth="1"/>
    <col min="11058" max="11058" width="9" style="1" bestFit="1" customWidth="1"/>
    <col min="11059" max="11059" width="7.5703125" style="1" bestFit="1" customWidth="1"/>
    <col min="11060" max="11060" width="10" style="1" bestFit="1" customWidth="1"/>
    <col min="11061" max="11061" width="4.7109375" style="1" bestFit="1" customWidth="1"/>
    <col min="11062" max="11064" width="5.5703125" style="1" bestFit="1" customWidth="1"/>
    <col min="11065" max="11065" width="4.7109375" style="1" bestFit="1" customWidth="1"/>
    <col min="11066" max="11066" width="10" style="1" bestFit="1" customWidth="1"/>
    <col min="11067" max="11068" width="9" style="1" bestFit="1" customWidth="1"/>
    <col min="11069" max="11069" width="5.5703125" style="1" bestFit="1" customWidth="1"/>
    <col min="11070" max="11070" width="9" style="1" bestFit="1" customWidth="1"/>
    <col min="11071" max="11071" width="22.28515625" style="1" bestFit="1" customWidth="1"/>
    <col min="11072" max="11264" width="65.28515625" style="1"/>
    <col min="11265" max="11265" width="7" style="1" bestFit="1" customWidth="1"/>
    <col min="11266" max="11266" width="66.7109375" style="1" bestFit="1" customWidth="1"/>
    <col min="11267" max="11268" width="10" style="1" bestFit="1" customWidth="1"/>
    <col min="11269" max="11269" width="9" style="1" bestFit="1" customWidth="1"/>
    <col min="11270" max="11271" width="4.7109375" style="1" bestFit="1" customWidth="1"/>
    <col min="11272" max="11272" width="9" style="1" bestFit="1" customWidth="1"/>
    <col min="11273" max="11273" width="10" style="1" bestFit="1" customWidth="1"/>
    <col min="11274" max="11274" width="9" style="1" bestFit="1" customWidth="1"/>
    <col min="11275" max="11275" width="7.5703125" style="1" bestFit="1" customWidth="1"/>
    <col min="11276" max="11276" width="9" style="1" bestFit="1" customWidth="1"/>
    <col min="11277" max="11277" width="4.7109375" style="1" bestFit="1" customWidth="1"/>
    <col min="11278" max="11278" width="5.5703125" style="1" bestFit="1" customWidth="1"/>
    <col min="11279" max="11281" width="4.7109375" style="1" bestFit="1" customWidth="1"/>
    <col min="11282" max="11284" width="9" style="1" bestFit="1" customWidth="1"/>
    <col min="11285" max="11285" width="6.5703125" style="1" bestFit="1" customWidth="1"/>
    <col min="11286" max="11286" width="7.5703125" style="1" bestFit="1" customWidth="1"/>
    <col min="11287" max="11288" width="5.5703125" style="1" bestFit="1" customWidth="1"/>
    <col min="11289" max="11290" width="4.7109375" style="1" bestFit="1" customWidth="1"/>
    <col min="11291" max="11291" width="5.5703125" style="1" bestFit="1" customWidth="1"/>
    <col min="11292" max="11292" width="7.5703125" style="1" bestFit="1" customWidth="1"/>
    <col min="11293" max="11294" width="6.5703125" style="1" bestFit="1" customWidth="1"/>
    <col min="11295" max="11295" width="4.7109375" style="1" bestFit="1" customWidth="1"/>
    <col min="11296" max="11296" width="7.5703125" style="1" bestFit="1" customWidth="1"/>
    <col min="11297" max="11301" width="4.7109375" style="1" bestFit="1" customWidth="1"/>
    <col min="11302" max="11302" width="7.5703125" style="1" bestFit="1" customWidth="1"/>
    <col min="11303" max="11304" width="6.5703125" style="1" bestFit="1" customWidth="1"/>
    <col min="11305" max="11305" width="4.7109375" style="1" bestFit="1" customWidth="1"/>
    <col min="11306" max="11306" width="6.5703125" style="1" bestFit="1" customWidth="1"/>
    <col min="11307" max="11307" width="5.5703125" style="1" bestFit="1" customWidth="1"/>
    <col min="11308" max="11308" width="7.5703125" style="1" bestFit="1" customWidth="1"/>
    <col min="11309" max="11309" width="5.5703125" style="1" bestFit="1" customWidth="1"/>
    <col min="11310" max="11311" width="4.7109375" style="1" bestFit="1" customWidth="1"/>
    <col min="11312" max="11313" width="10" style="1" bestFit="1" customWidth="1"/>
    <col min="11314" max="11314" width="9" style="1" bestFit="1" customWidth="1"/>
    <col min="11315" max="11315" width="7.5703125" style="1" bestFit="1" customWidth="1"/>
    <col min="11316" max="11316" width="10" style="1" bestFit="1" customWidth="1"/>
    <col min="11317" max="11317" width="4.7109375" style="1" bestFit="1" customWidth="1"/>
    <col min="11318" max="11320" width="5.5703125" style="1" bestFit="1" customWidth="1"/>
    <col min="11321" max="11321" width="4.7109375" style="1" bestFit="1" customWidth="1"/>
    <col min="11322" max="11322" width="10" style="1" bestFit="1" customWidth="1"/>
    <col min="11323" max="11324" width="9" style="1" bestFit="1" customWidth="1"/>
    <col min="11325" max="11325" width="5.5703125" style="1" bestFit="1" customWidth="1"/>
    <col min="11326" max="11326" width="9" style="1" bestFit="1" customWidth="1"/>
    <col min="11327" max="11327" width="22.28515625" style="1" bestFit="1" customWidth="1"/>
    <col min="11328" max="11520" width="65.28515625" style="1"/>
    <col min="11521" max="11521" width="7" style="1" bestFit="1" customWidth="1"/>
    <col min="11522" max="11522" width="66.7109375" style="1" bestFit="1" customWidth="1"/>
    <col min="11523" max="11524" width="10" style="1" bestFit="1" customWidth="1"/>
    <col min="11525" max="11525" width="9" style="1" bestFit="1" customWidth="1"/>
    <col min="11526" max="11527" width="4.7109375" style="1" bestFit="1" customWidth="1"/>
    <col min="11528" max="11528" width="9" style="1" bestFit="1" customWidth="1"/>
    <col min="11529" max="11529" width="10" style="1" bestFit="1" customWidth="1"/>
    <col min="11530" max="11530" width="9" style="1" bestFit="1" customWidth="1"/>
    <col min="11531" max="11531" width="7.5703125" style="1" bestFit="1" customWidth="1"/>
    <col min="11532" max="11532" width="9" style="1" bestFit="1" customWidth="1"/>
    <col min="11533" max="11533" width="4.7109375" style="1" bestFit="1" customWidth="1"/>
    <col min="11534" max="11534" width="5.5703125" style="1" bestFit="1" customWidth="1"/>
    <col min="11535" max="11537" width="4.7109375" style="1" bestFit="1" customWidth="1"/>
    <col min="11538" max="11540" width="9" style="1" bestFit="1" customWidth="1"/>
    <col min="11541" max="11541" width="6.5703125" style="1" bestFit="1" customWidth="1"/>
    <col min="11542" max="11542" width="7.5703125" style="1" bestFit="1" customWidth="1"/>
    <col min="11543" max="11544" width="5.5703125" style="1" bestFit="1" customWidth="1"/>
    <col min="11545" max="11546" width="4.7109375" style="1" bestFit="1" customWidth="1"/>
    <col min="11547" max="11547" width="5.5703125" style="1" bestFit="1" customWidth="1"/>
    <col min="11548" max="11548" width="7.5703125" style="1" bestFit="1" customWidth="1"/>
    <col min="11549" max="11550" width="6.5703125" style="1" bestFit="1" customWidth="1"/>
    <col min="11551" max="11551" width="4.7109375" style="1" bestFit="1" customWidth="1"/>
    <col min="11552" max="11552" width="7.5703125" style="1" bestFit="1" customWidth="1"/>
    <col min="11553" max="11557" width="4.7109375" style="1" bestFit="1" customWidth="1"/>
    <col min="11558" max="11558" width="7.5703125" style="1" bestFit="1" customWidth="1"/>
    <col min="11559" max="11560" width="6.5703125" style="1" bestFit="1" customWidth="1"/>
    <col min="11561" max="11561" width="4.7109375" style="1" bestFit="1" customWidth="1"/>
    <col min="11562" max="11562" width="6.5703125" style="1" bestFit="1" customWidth="1"/>
    <col min="11563" max="11563" width="5.5703125" style="1" bestFit="1" customWidth="1"/>
    <col min="11564" max="11564" width="7.5703125" style="1" bestFit="1" customWidth="1"/>
    <col min="11565" max="11565" width="5.5703125" style="1" bestFit="1" customWidth="1"/>
    <col min="11566" max="11567" width="4.7109375" style="1" bestFit="1" customWidth="1"/>
    <col min="11568" max="11569" width="10" style="1" bestFit="1" customWidth="1"/>
    <col min="11570" max="11570" width="9" style="1" bestFit="1" customWidth="1"/>
    <col min="11571" max="11571" width="7.5703125" style="1" bestFit="1" customWidth="1"/>
    <col min="11572" max="11572" width="10" style="1" bestFit="1" customWidth="1"/>
    <col min="11573" max="11573" width="4.7109375" style="1" bestFit="1" customWidth="1"/>
    <col min="11574" max="11576" width="5.5703125" style="1" bestFit="1" customWidth="1"/>
    <col min="11577" max="11577" width="4.7109375" style="1" bestFit="1" customWidth="1"/>
    <col min="11578" max="11578" width="10" style="1" bestFit="1" customWidth="1"/>
    <col min="11579" max="11580" width="9" style="1" bestFit="1" customWidth="1"/>
    <col min="11581" max="11581" width="5.5703125" style="1" bestFit="1" customWidth="1"/>
    <col min="11582" max="11582" width="9" style="1" bestFit="1" customWidth="1"/>
    <col min="11583" max="11583" width="22.28515625" style="1" bestFit="1" customWidth="1"/>
    <col min="11584" max="11776" width="65.28515625" style="1"/>
    <col min="11777" max="11777" width="7" style="1" bestFit="1" customWidth="1"/>
    <col min="11778" max="11778" width="66.7109375" style="1" bestFit="1" customWidth="1"/>
    <col min="11779" max="11780" width="10" style="1" bestFit="1" customWidth="1"/>
    <col min="11781" max="11781" width="9" style="1" bestFit="1" customWidth="1"/>
    <col min="11782" max="11783" width="4.7109375" style="1" bestFit="1" customWidth="1"/>
    <col min="11784" max="11784" width="9" style="1" bestFit="1" customWidth="1"/>
    <col min="11785" max="11785" width="10" style="1" bestFit="1" customWidth="1"/>
    <col min="11786" max="11786" width="9" style="1" bestFit="1" customWidth="1"/>
    <col min="11787" max="11787" width="7.5703125" style="1" bestFit="1" customWidth="1"/>
    <col min="11788" max="11788" width="9" style="1" bestFit="1" customWidth="1"/>
    <col min="11789" max="11789" width="4.7109375" style="1" bestFit="1" customWidth="1"/>
    <col min="11790" max="11790" width="5.5703125" style="1" bestFit="1" customWidth="1"/>
    <col min="11791" max="11793" width="4.7109375" style="1" bestFit="1" customWidth="1"/>
    <col min="11794" max="11796" width="9" style="1" bestFit="1" customWidth="1"/>
    <col min="11797" max="11797" width="6.5703125" style="1" bestFit="1" customWidth="1"/>
    <col min="11798" max="11798" width="7.5703125" style="1" bestFit="1" customWidth="1"/>
    <col min="11799" max="11800" width="5.5703125" style="1" bestFit="1" customWidth="1"/>
    <col min="11801" max="11802" width="4.7109375" style="1" bestFit="1" customWidth="1"/>
    <col min="11803" max="11803" width="5.5703125" style="1" bestFit="1" customWidth="1"/>
    <col min="11804" max="11804" width="7.5703125" style="1" bestFit="1" customWidth="1"/>
    <col min="11805" max="11806" width="6.5703125" style="1" bestFit="1" customWidth="1"/>
    <col min="11807" max="11807" width="4.7109375" style="1" bestFit="1" customWidth="1"/>
    <col min="11808" max="11808" width="7.5703125" style="1" bestFit="1" customWidth="1"/>
    <col min="11809" max="11813" width="4.7109375" style="1" bestFit="1" customWidth="1"/>
    <col min="11814" max="11814" width="7.5703125" style="1" bestFit="1" customWidth="1"/>
    <col min="11815" max="11816" width="6.5703125" style="1" bestFit="1" customWidth="1"/>
    <col min="11817" max="11817" width="4.7109375" style="1" bestFit="1" customWidth="1"/>
    <col min="11818" max="11818" width="6.5703125" style="1" bestFit="1" customWidth="1"/>
    <col min="11819" max="11819" width="5.5703125" style="1" bestFit="1" customWidth="1"/>
    <col min="11820" max="11820" width="7.5703125" style="1" bestFit="1" customWidth="1"/>
    <col min="11821" max="11821" width="5.5703125" style="1" bestFit="1" customWidth="1"/>
    <col min="11822" max="11823" width="4.7109375" style="1" bestFit="1" customWidth="1"/>
    <col min="11824" max="11825" width="10" style="1" bestFit="1" customWidth="1"/>
    <col min="11826" max="11826" width="9" style="1" bestFit="1" customWidth="1"/>
    <col min="11827" max="11827" width="7.5703125" style="1" bestFit="1" customWidth="1"/>
    <col min="11828" max="11828" width="10" style="1" bestFit="1" customWidth="1"/>
    <col min="11829" max="11829" width="4.7109375" style="1" bestFit="1" customWidth="1"/>
    <col min="11830" max="11832" width="5.5703125" style="1" bestFit="1" customWidth="1"/>
    <col min="11833" max="11833" width="4.7109375" style="1" bestFit="1" customWidth="1"/>
    <col min="11834" max="11834" width="10" style="1" bestFit="1" customWidth="1"/>
    <col min="11835" max="11836" width="9" style="1" bestFit="1" customWidth="1"/>
    <col min="11837" max="11837" width="5.5703125" style="1" bestFit="1" customWidth="1"/>
    <col min="11838" max="11838" width="9" style="1" bestFit="1" customWidth="1"/>
    <col min="11839" max="11839" width="22.28515625" style="1" bestFit="1" customWidth="1"/>
    <col min="11840" max="12032" width="65.28515625" style="1"/>
    <col min="12033" max="12033" width="7" style="1" bestFit="1" customWidth="1"/>
    <col min="12034" max="12034" width="66.7109375" style="1" bestFit="1" customWidth="1"/>
    <col min="12035" max="12036" width="10" style="1" bestFit="1" customWidth="1"/>
    <col min="12037" max="12037" width="9" style="1" bestFit="1" customWidth="1"/>
    <col min="12038" max="12039" width="4.7109375" style="1" bestFit="1" customWidth="1"/>
    <col min="12040" max="12040" width="9" style="1" bestFit="1" customWidth="1"/>
    <col min="12041" max="12041" width="10" style="1" bestFit="1" customWidth="1"/>
    <col min="12042" max="12042" width="9" style="1" bestFit="1" customWidth="1"/>
    <col min="12043" max="12043" width="7.5703125" style="1" bestFit="1" customWidth="1"/>
    <col min="12044" max="12044" width="9" style="1" bestFit="1" customWidth="1"/>
    <col min="12045" max="12045" width="4.7109375" style="1" bestFit="1" customWidth="1"/>
    <col min="12046" max="12046" width="5.5703125" style="1" bestFit="1" customWidth="1"/>
    <col min="12047" max="12049" width="4.7109375" style="1" bestFit="1" customWidth="1"/>
    <col min="12050" max="12052" width="9" style="1" bestFit="1" customWidth="1"/>
    <col min="12053" max="12053" width="6.5703125" style="1" bestFit="1" customWidth="1"/>
    <col min="12054" max="12054" width="7.5703125" style="1" bestFit="1" customWidth="1"/>
    <col min="12055" max="12056" width="5.5703125" style="1" bestFit="1" customWidth="1"/>
    <col min="12057" max="12058" width="4.7109375" style="1" bestFit="1" customWidth="1"/>
    <col min="12059" max="12059" width="5.5703125" style="1" bestFit="1" customWidth="1"/>
    <col min="12060" max="12060" width="7.5703125" style="1" bestFit="1" customWidth="1"/>
    <col min="12061" max="12062" width="6.5703125" style="1" bestFit="1" customWidth="1"/>
    <col min="12063" max="12063" width="4.7109375" style="1" bestFit="1" customWidth="1"/>
    <col min="12064" max="12064" width="7.5703125" style="1" bestFit="1" customWidth="1"/>
    <col min="12065" max="12069" width="4.7109375" style="1" bestFit="1" customWidth="1"/>
    <col min="12070" max="12070" width="7.5703125" style="1" bestFit="1" customWidth="1"/>
    <col min="12071" max="12072" width="6.5703125" style="1" bestFit="1" customWidth="1"/>
    <col min="12073" max="12073" width="4.7109375" style="1" bestFit="1" customWidth="1"/>
    <col min="12074" max="12074" width="6.5703125" style="1" bestFit="1" customWidth="1"/>
    <col min="12075" max="12075" width="5.5703125" style="1" bestFit="1" customWidth="1"/>
    <col min="12076" max="12076" width="7.5703125" style="1" bestFit="1" customWidth="1"/>
    <col min="12077" max="12077" width="5.5703125" style="1" bestFit="1" customWidth="1"/>
    <col min="12078" max="12079" width="4.7109375" style="1" bestFit="1" customWidth="1"/>
    <col min="12080" max="12081" width="10" style="1" bestFit="1" customWidth="1"/>
    <col min="12082" max="12082" width="9" style="1" bestFit="1" customWidth="1"/>
    <col min="12083" max="12083" width="7.5703125" style="1" bestFit="1" customWidth="1"/>
    <col min="12084" max="12084" width="10" style="1" bestFit="1" customWidth="1"/>
    <col min="12085" max="12085" width="4.7109375" style="1" bestFit="1" customWidth="1"/>
    <col min="12086" max="12088" width="5.5703125" style="1" bestFit="1" customWidth="1"/>
    <col min="12089" max="12089" width="4.7109375" style="1" bestFit="1" customWidth="1"/>
    <col min="12090" max="12090" width="10" style="1" bestFit="1" customWidth="1"/>
    <col min="12091" max="12092" width="9" style="1" bestFit="1" customWidth="1"/>
    <col min="12093" max="12093" width="5.5703125" style="1" bestFit="1" customWidth="1"/>
    <col min="12094" max="12094" width="9" style="1" bestFit="1" customWidth="1"/>
    <col min="12095" max="12095" width="22.28515625" style="1" bestFit="1" customWidth="1"/>
    <col min="12096" max="12288" width="65.28515625" style="1"/>
    <col min="12289" max="12289" width="7" style="1" bestFit="1" customWidth="1"/>
    <col min="12290" max="12290" width="66.7109375" style="1" bestFit="1" customWidth="1"/>
    <col min="12291" max="12292" width="10" style="1" bestFit="1" customWidth="1"/>
    <col min="12293" max="12293" width="9" style="1" bestFit="1" customWidth="1"/>
    <col min="12294" max="12295" width="4.7109375" style="1" bestFit="1" customWidth="1"/>
    <col min="12296" max="12296" width="9" style="1" bestFit="1" customWidth="1"/>
    <col min="12297" max="12297" width="10" style="1" bestFit="1" customWidth="1"/>
    <col min="12298" max="12298" width="9" style="1" bestFit="1" customWidth="1"/>
    <col min="12299" max="12299" width="7.5703125" style="1" bestFit="1" customWidth="1"/>
    <col min="12300" max="12300" width="9" style="1" bestFit="1" customWidth="1"/>
    <col min="12301" max="12301" width="4.7109375" style="1" bestFit="1" customWidth="1"/>
    <col min="12302" max="12302" width="5.5703125" style="1" bestFit="1" customWidth="1"/>
    <col min="12303" max="12305" width="4.7109375" style="1" bestFit="1" customWidth="1"/>
    <col min="12306" max="12308" width="9" style="1" bestFit="1" customWidth="1"/>
    <col min="12309" max="12309" width="6.5703125" style="1" bestFit="1" customWidth="1"/>
    <col min="12310" max="12310" width="7.5703125" style="1" bestFit="1" customWidth="1"/>
    <col min="12311" max="12312" width="5.5703125" style="1" bestFit="1" customWidth="1"/>
    <col min="12313" max="12314" width="4.7109375" style="1" bestFit="1" customWidth="1"/>
    <col min="12315" max="12315" width="5.5703125" style="1" bestFit="1" customWidth="1"/>
    <col min="12316" max="12316" width="7.5703125" style="1" bestFit="1" customWidth="1"/>
    <col min="12317" max="12318" width="6.5703125" style="1" bestFit="1" customWidth="1"/>
    <col min="12319" max="12319" width="4.7109375" style="1" bestFit="1" customWidth="1"/>
    <col min="12320" max="12320" width="7.5703125" style="1" bestFit="1" customWidth="1"/>
    <col min="12321" max="12325" width="4.7109375" style="1" bestFit="1" customWidth="1"/>
    <col min="12326" max="12326" width="7.5703125" style="1" bestFit="1" customWidth="1"/>
    <col min="12327" max="12328" width="6.5703125" style="1" bestFit="1" customWidth="1"/>
    <col min="12329" max="12329" width="4.7109375" style="1" bestFit="1" customWidth="1"/>
    <col min="12330" max="12330" width="6.5703125" style="1" bestFit="1" customWidth="1"/>
    <col min="12331" max="12331" width="5.5703125" style="1" bestFit="1" customWidth="1"/>
    <col min="12332" max="12332" width="7.5703125" style="1" bestFit="1" customWidth="1"/>
    <col min="12333" max="12333" width="5.5703125" style="1" bestFit="1" customWidth="1"/>
    <col min="12334" max="12335" width="4.7109375" style="1" bestFit="1" customWidth="1"/>
    <col min="12336" max="12337" width="10" style="1" bestFit="1" customWidth="1"/>
    <col min="12338" max="12338" width="9" style="1" bestFit="1" customWidth="1"/>
    <col min="12339" max="12339" width="7.5703125" style="1" bestFit="1" customWidth="1"/>
    <col min="12340" max="12340" width="10" style="1" bestFit="1" customWidth="1"/>
    <col min="12341" max="12341" width="4.7109375" style="1" bestFit="1" customWidth="1"/>
    <col min="12342" max="12344" width="5.5703125" style="1" bestFit="1" customWidth="1"/>
    <col min="12345" max="12345" width="4.7109375" style="1" bestFit="1" customWidth="1"/>
    <col min="12346" max="12346" width="10" style="1" bestFit="1" customWidth="1"/>
    <col min="12347" max="12348" width="9" style="1" bestFit="1" customWidth="1"/>
    <col min="12349" max="12349" width="5.5703125" style="1" bestFit="1" customWidth="1"/>
    <col min="12350" max="12350" width="9" style="1" bestFit="1" customWidth="1"/>
    <col min="12351" max="12351" width="22.28515625" style="1" bestFit="1" customWidth="1"/>
    <col min="12352" max="12544" width="65.28515625" style="1"/>
    <col min="12545" max="12545" width="7" style="1" bestFit="1" customWidth="1"/>
    <col min="12546" max="12546" width="66.7109375" style="1" bestFit="1" customWidth="1"/>
    <col min="12547" max="12548" width="10" style="1" bestFit="1" customWidth="1"/>
    <col min="12549" max="12549" width="9" style="1" bestFit="1" customWidth="1"/>
    <col min="12550" max="12551" width="4.7109375" style="1" bestFit="1" customWidth="1"/>
    <col min="12552" max="12552" width="9" style="1" bestFit="1" customWidth="1"/>
    <col min="12553" max="12553" width="10" style="1" bestFit="1" customWidth="1"/>
    <col min="12554" max="12554" width="9" style="1" bestFit="1" customWidth="1"/>
    <col min="12555" max="12555" width="7.5703125" style="1" bestFit="1" customWidth="1"/>
    <col min="12556" max="12556" width="9" style="1" bestFit="1" customWidth="1"/>
    <col min="12557" max="12557" width="4.7109375" style="1" bestFit="1" customWidth="1"/>
    <col min="12558" max="12558" width="5.5703125" style="1" bestFit="1" customWidth="1"/>
    <col min="12559" max="12561" width="4.7109375" style="1" bestFit="1" customWidth="1"/>
    <col min="12562" max="12564" width="9" style="1" bestFit="1" customWidth="1"/>
    <col min="12565" max="12565" width="6.5703125" style="1" bestFit="1" customWidth="1"/>
    <col min="12566" max="12566" width="7.5703125" style="1" bestFit="1" customWidth="1"/>
    <col min="12567" max="12568" width="5.5703125" style="1" bestFit="1" customWidth="1"/>
    <col min="12569" max="12570" width="4.7109375" style="1" bestFit="1" customWidth="1"/>
    <col min="12571" max="12571" width="5.5703125" style="1" bestFit="1" customWidth="1"/>
    <col min="12572" max="12572" width="7.5703125" style="1" bestFit="1" customWidth="1"/>
    <col min="12573" max="12574" width="6.5703125" style="1" bestFit="1" customWidth="1"/>
    <col min="12575" max="12575" width="4.7109375" style="1" bestFit="1" customWidth="1"/>
    <col min="12576" max="12576" width="7.5703125" style="1" bestFit="1" customWidth="1"/>
    <col min="12577" max="12581" width="4.7109375" style="1" bestFit="1" customWidth="1"/>
    <col min="12582" max="12582" width="7.5703125" style="1" bestFit="1" customWidth="1"/>
    <col min="12583" max="12584" width="6.5703125" style="1" bestFit="1" customWidth="1"/>
    <col min="12585" max="12585" width="4.7109375" style="1" bestFit="1" customWidth="1"/>
    <col min="12586" max="12586" width="6.5703125" style="1" bestFit="1" customWidth="1"/>
    <col min="12587" max="12587" width="5.5703125" style="1" bestFit="1" customWidth="1"/>
    <col min="12588" max="12588" width="7.5703125" style="1" bestFit="1" customWidth="1"/>
    <col min="12589" max="12589" width="5.5703125" style="1" bestFit="1" customWidth="1"/>
    <col min="12590" max="12591" width="4.7109375" style="1" bestFit="1" customWidth="1"/>
    <col min="12592" max="12593" width="10" style="1" bestFit="1" customWidth="1"/>
    <col min="12594" max="12594" width="9" style="1" bestFit="1" customWidth="1"/>
    <col min="12595" max="12595" width="7.5703125" style="1" bestFit="1" customWidth="1"/>
    <col min="12596" max="12596" width="10" style="1" bestFit="1" customWidth="1"/>
    <col min="12597" max="12597" width="4.7109375" style="1" bestFit="1" customWidth="1"/>
    <col min="12598" max="12600" width="5.5703125" style="1" bestFit="1" customWidth="1"/>
    <col min="12601" max="12601" width="4.7109375" style="1" bestFit="1" customWidth="1"/>
    <col min="12602" max="12602" width="10" style="1" bestFit="1" customWidth="1"/>
    <col min="12603" max="12604" width="9" style="1" bestFit="1" customWidth="1"/>
    <col min="12605" max="12605" width="5.5703125" style="1" bestFit="1" customWidth="1"/>
    <col min="12606" max="12606" width="9" style="1" bestFit="1" customWidth="1"/>
    <col min="12607" max="12607" width="22.28515625" style="1" bestFit="1" customWidth="1"/>
    <col min="12608" max="12800" width="65.28515625" style="1"/>
    <col min="12801" max="12801" width="7" style="1" bestFit="1" customWidth="1"/>
    <col min="12802" max="12802" width="66.7109375" style="1" bestFit="1" customWidth="1"/>
    <col min="12803" max="12804" width="10" style="1" bestFit="1" customWidth="1"/>
    <col min="12805" max="12805" width="9" style="1" bestFit="1" customWidth="1"/>
    <col min="12806" max="12807" width="4.7109375" style="1" bestFit="1" customWidth="1"/>
    <col min="12808" max="12808" width="9" style="1" bestFit="1" customWidth="1"/>
    <col min="12809" max="12809" width="10" style="1" bestFit="1" customWidth="1"/>
    <col min="12810" max="12810" width="9" style="1" bestFit="1" customWidth="1"/>
    <col min="12811" max="12811" width="7.5703125" style="1" bestFit="1" customWidth="1"/>
    <col min="12812" max="12812" width="9" style="1" bestFit="1" customWidth="1"/>
    <col min="12813" max="12813" width="4.7109375" style="1" bestFit="1" customWidth="1"/>
    <col min="12814" max="12814" width="5.5703125" style="1" bestFit="1" customWidth="1"/>
    <col min="12815" max="12817" width="4.7109375" style="1" bestFit="1" customWidth="1"/>
    <col min="12818" max="12820" width="9" style="1" bestFit="1" customWidth="1"/>
    <col min="12821" max="12821" width="6.5703125" style="1" bestFit="1" customWidth="1"/>
    <col min="12822" max="12822" width="7.5703125" style="1" bestFit="1" customWidth="1"/>
    <col min="12823" max="12824" width="5.5703125" style="1" bestFit="1" customWidth="1"/>
    <col min="12825" max="12826" width="4.7109375" style="1" bestFit="1" customWidth="1"/>
    <col min="12827" max="12827" width="5.5703125" style="1" bestFit="1" customWidth="1"/>
    <col min="12828" max="12828" width="7.5703125" style="1" bestFit="1" customWidth="1"/>
    <col min="12829" max="12830" width="6.5703125" style="1" bestFit="1" customWidth="1"/>
    <col min="12831" max="12831" width="4.7109375" style="1" bestFit="1" customWidth="1"/>
    <col min="12832" max="12832" width="7.5703125" style="1" bestFit="1" customWidth="1"/>
    <col min="12833" max="12837" width="4.7109375" style="1" bestFit="1" customWidth="1"/>
    <col min="12838" max="12838" width="7.5703125" style="1" bestFit="1" customWidth="1"/>
    <col min="12839" max="12840" width="6.5703125" style="1" bestFit="1" customWidth="1"/>
    <col min="12841" max="12841" width="4.7109375" style="1" bestFit="1" customWidth="1"/>
    <col min="12842" max="12842" width="6.5703125" style="1" bestFit="1" customWidth="1"/>
    <col min="12843" max="12843" width="5.5703125" style="1" bestFit="1" customWidth="1"/>
    <col min="12844" max="12844" width="7.5703125" style="1" bestFit="1" customWidth="1"/>
    <col min="12845" max="12845" width="5.5703125" style="1" bestFit="1" customWidth="1"/>
    <col min="12846" max="12847" width="4.7109375" style="1" bestFit="1" customWidth="1"/>
    <col min="12848" max="12849" width="10" style="1" bestFit="1" customWidth="1"/>
    <col min="12850" max="12850" width="9" style="1" bestFit="1" customWidth="1"/>
    <col min="12851" max="12851" width="7.5703125" style="1" bestFit="1" customWidth="1"/>
    <col min="12852" max="12852" width="10" style="1" bestFit="1" customWidth="1"/>
    <col min="12853" max="12853" width="4.7109375" style="1" bestFit="1" customWidth="1"/>
    <col min="12854" max="12856" width="5.5703125" style="1" bestFit="1" customWidth="1"/>
    <col min="12857" max="12857" width="4.7109375" style="1" bestFit="1" customWidth="1"/>
    <col min="12858" max="12858" width="10" style="1" bestFit="1" customWidth="1"/>
    <col min="12859" max="12860" width="9" style="1" bestFit="1" customWidth="1"/>
    <col min="12861" max="12861" width="5.5703125" style="1" bestFit="1" customWidth="1"/>
    <col min="12862" max="12862" width="9" style="1" bestFit="1" customWidth="1"/>
    <col min="12863" max="12863" width="22.28515625" style="1" bestFit="1" customWidth="1"/>
    <col min="12864" max="13056" width="65.28515625" style="1"/>
    <col min="13057" max="13057" width="7" style="1" bestFit="1" customWidth="1"/>
    <col min="13058" max="13058" width="66.7109375" style="1" bestFit="1" customWidth="1"/>
    <col min="13059" max="13060" width="10" style="1" bestFit="1" customWidth="1"/>
    <col min="13061" max="13061" width="9" style="1" bestFit="1" customWidth="1"/>
    <col min="13062" max="13063" width="4.7109375" style="1" bestFit="1" customWidth="1"/>
    <col min="13064" max="13064" width="9" style="1" bestFit="1" customWidth="1"/>
    <col min="13065" max="13065" width="10" style="1" bestFit="1" customWidth="1"/>
    <col min="13066" max="13066" width="9" style="1" bestFit="1" customWidth="1"/>
    <col min="13067" max="13067" width="7.5703125" style="1" bestFit="1" customWidth="1"/>
    <col min="13068" max="13068" width="9" style="1" bestFit="1" customWidth="1"/>
    <col min="13069" max="13069" width="4.7109375" style="1" bestFit="1" customWidth="1"/>
    <col min="13070" max="13070" width="5.5703125" style="1" bestFit="1" customWidth="1"/>
    <col min="13071" max="13073" width="4.7109375" style="1" bestFit="1" customWidth="1"/>
    <col min="13074" max="13076" width="9" style="1" bestFit="1" customWidth="1"/>
    <col min="13077" max="13077" width="6.5703125" style="1" bestFit="1" customWidth="1"/>
    <col min="13078" max="13078" width="7.5703125" style="1" bestFit="1" customWidth="1"/>
    <col min="13079" max="13080" width="5.5703125" style="1" bestFit="1" customWidth="1"/>
    <col min="13081" max="13082" width="4.7109375" style="1" bestFit="1" customWidth="1"/>
    <col min="13083" max="13083" width="5.5703125" style="1" bestFit="1" customWidth="1"/>
    <col min="13084" max="13084" width="7.5703125" style="1" bestFit="1" customWidth="1"/>
    <col min="13085" max="13086" width="6.5703125" style="1" bestFit="1" customWidth="1"/>
    <col min="13087" max="13087" width="4.7109375" style="1" bestFit="1" customWidth="1"/>
    <col min="13088" max="13088" width="7.5703125" style="1" bestFit="1" customWidth="1"/>
    <col min="13089" max="13093" width="4.7109375" style="1" bestFit="1" customWidth="1"/>
    <col min="13094" max="13094" width="7.5703125" style="1" bestFit="1" customWidth="1"/>
    <col min="13095" max="13096" width="6.5703125" style="1" bestFit="1" customWidth="1"/>
    <col min="13097" max="13097" width="4.7109375" style="1" bestFit="1" customWidth="1"/>
    <col min="13098" max="13098" width="6.5703125" style="1" bestFit="1" customWidth="1"/>
    <col min="13099" max="13099" width="5.5703125" style="1" bestFit="1" customWidth="1"/>
    <col min="13100" max="13100" width="7.5703125" style="1" bestFit="1" customWidth="1"/>
    <col min="13101" max="13101" width="5.5703125" style="1" bestFit="1" customWidth="1"/>
    <col min="13102" max="13103" width="4.7109375" style="1" bestFit="1" customWidth="1"/>
    <col min="13104" max="13105" width="10" style="1" bestFit="1" customWidth="1"/>
    <col min="13106" max="13106" width="9" style="1" bestFit="1" customWidth="1"/>
    <col min="13107" max="13107" width="7.5703125" style="1" bestFit="1" customWidth="1"/>
    <col min="13108" max="13108" width="10" style="1" bestFit="1" customWidth="1"/>
    <col min="13109" max="13109" width="4.7109375" style="1" bestFit="1" customWidth="1"/>
    <col min="13110" max="13112" width="5.5703125" style="1" bestFit="1" customWidth="1"/>
    <col min="13113" max="13113" width="4.7109375" style="1" bestFit="1" customWidth="1"/>
    <col min="13114" max="13114" width="10" style="1" bestFit="1" customWidth="1"/>
    <col min="13115" max="13116" width="9" style="1" bestFit="1" customWidth="1"/>
    <col min="13117" max="13117" width="5.5703125" style="1" bestFit="1" customWidth="1"/>
    <col min="13118" max="13118" width="9" style="1" bestFit="1" customWidth="1"/>
    <col min="13119" max="13119" width="22.28515625" style="1" bestFit="1" customWidth="1"/>
    <col min="13120" max="13312" width="65.28515625" style="1"/>
    <col min="13313" max="13313" width="7" style="1" bestFit="1" customWidth="1"/>
    <col min="13314" max="13314" width="66.7109375" style="1" bestFit="1" customWidth="1"/>
    <col min="13315" max="13316" width="10" style="1" bestFit="1" customWidth="1"/>
    <col min="13317" max="13317" width="9" style="1" bestFit="1" customWidth="1"/>
    <col min="13318" max="13319" width="4.7109375" style="1" bestFit="1" customWidth="1"/>
    <col min="13320" max="13320" width="9" style="1" bestFit="1" customWidth="1"/>
    <col min="13321" max="13321" width="10" style="1" bestFit="1" customWidth="1"/>
    <col min="13322" max="13322" width="9" style="1" bestFit="1" customWidth="1"/>
    <col min="13323" max="13323" width="7.5703125" style="1" bestFit="1" customWidth="1"/>
    <col min="13324" max="13324" width="9" style="1" bestFit="1" customWidth="1"/>
    <col min="13325" max="13325" width="4.7109375" style="1" bestFit="1" customWidth="1"/>
    <col min="13326" max="13326" width="5.5703125" style="1" bestFit="1" customWidth="1"/>
    <col min="13327" max="13329" width="4.7109375" style="1" bestFit="1" customWidth="1"/>
    <col min="13330" max="13332" width="9" style="1" bestFit="1" customWidth="1"/>
    <col min="13333" max="13333" width="6.5703125" style="1" bestFit="1" customWidth="1"/>
    <col min="13334" max="13334" width="7.5703125" style="1" bestFit="1" customWidth="1"/>
    <col min="13335" max="13336" width="5.5703125" style="1" bestFit="1" customWidth="1"/>
    <col min="13337" max="13338" width="4.7109375" style="1" bestFit="1" customWidth="1"/>
    <col min="13339" max="13339" width="5.5703125" style="1" bestFit="1" customWidth="1"/>
    <col min="13340" max="13340" width="7.5703125" style="1" bestFit="1" customWidth="1"/>
    <col min="13341" max="13342" width="6.5703125" style="1" bestFit="1" customWidth="1"/>
    <col min="13343" max="13343" width="4.7109375" style="1" bestFit="1" customWidth="1"/>
    <col min="13344" max="13344" width="7.5703125" style="1" bestFit="1" customWidth="1"/>
    <col min="13345" max="13349" width="4.7109375" style="1" bestFit="1" customWidth="1"/>
    <col min="13350" max="13350" width="7.5703125" style="1" bestFit="1" customWidth="1"/>
    <col min="13351" max="13352" width="6.5703125" style="1" bestFit="1" customWidth="1"/>
    <col min="13353" max="13353" width="4.7109375" style="1" bestFit="1" customWidth="1"/>
    <col min="13354" max="13354" width="6.5703125" style="1" bestFit="1" customWidth="1"/>
    <col min="13355" max="13355" width="5.5703125" style="1" bestFit="1" customWidth="1"/>
    <col min="13356" max="13356" width="7.5703125" style="1" bestFit="1" customWidth="1"/>
    <col min="13357" max="13357" width="5.5703125" style="1" bestFit="1" customWidth="1"/>
    <col min="13358" max="13359" width="4.7109375" style="1" bestFit="1" customWidth="1"/>
    <col min="13360" max="13361" width="10" style="1" bestFit="1" customWidth="1"/>
    <col min="13362" max="13362" width="9" style="1" bestFit="1" customWidth="1"/>
    <col min="13363" max="13363" width="7.5703125" style="1" bestFit="1" customWidth="1"/>
    <col min="13364" max="13364" width="10" style="1" bestFit="1" customWidth="1"/>
    <col min="13365" max="13365" width="4.7109375" style="1" bestFit="1" customWidth="1"/>
    <col min="13366" max="13368" width="5.5703125" style="1" bestFit="1" customWidth="1"/>
    <col min="13369" max="13369" width="4.7109375" style="1" bestFit="1" customWidth="1"/>
    <col min="13370" max="13370" width="10" style="1" bestFit="1" customWidth="1"/>
    <col min="13371" max="13372" width="9" style="1" bestFit="1" customWidth="1"/>
    <col min="13373" max="13373" width="5.5703125" style="1" bestFit="1" customWidth="1"/>
    <col min="13374" max="13374" width="9" style="1" bestFit="1" customWidth="1"/>
    <col min="13375" max="13375" width="22.28515625" style="1" bestFit="1" customWidth="1"/>
    <col min="13376" max="13568" width="65.28515625" style="1"/>
    <col min="13569" max="13569" width="7" style="1" bestFit="1" customWidth="1"/>
    <col min="13570" max="13570" width="66.7109375" style="1" bestFit="1" customWidth="1"/>
    <col min="13571" max="13572" width="10" style="1" bestFit="1" customWidth="1"/>
    <col min="13573" max="13573" width="9" style="1" bestFit="1" customWidth="1"/>
    <col min="13574" max="13575" width="4.7109375" style="1" bestFit="1" customWidth="1"/>
    <col min="13576" max="13576" width="9" style="1" bestFit="1" customWidth="1"/>
    <col min="13577" max="13577" width="10" style="1" bestFit="1" customWidth="1"/>
    <col min="13578" max="13578" width="9" style="1" bestFit="1" customWidth="1"/>
    <col min="13579" max="13579" width="7.5703125" style="1" bestFit="1" customWidth="1"/>
    <col min="13580" max="13580" width="9" style="1" bestFit="1" customWidth="1"/>
    <col min="13581" max="13581" width="4.7109375" style="1" bestFit="1" customWidth="1"/>
    <col min="13582" max="13582" width="5.5703125" style="1" bestFit="1" customWidth="1"/>
    <col min="13583" max="13585" width="4.7109375" style="1" bestFit="1" customWidth="1"/>
    <col min="13586" max="13588" width="9" style="1" bestFit="1" customWidth="1"/>
    <col min="13589" max="13589" width="6.5703125" style="1" bestFit="1" customWidth="1"/>
    <col min="13590" max="13590" width="7.5703125" style="1" bestFit="1" customWidth="1"/>
    <col min="13591" max="13592" width="5.5703125" style="1" bestFit="1" customWidth="1"/>
    <col min="13593" max="13594" width="4.7109375" style="1" bestFit="1" customWidth="1"/>
    <col min="13595" max="13595" width="5.5703125" style="1" bestFit="1" customWidth="1"/>
    <col min="13596" max="13596" width="7.5703125" style="1" bestFit="1" customWidth="1"/>
    <col min="13597" max="13598" width="6.5703125" style="1" bestFit="1" customWidth="1"/>
    <col min="13599" max="13599" width="4.7109375" style="1" bestFit="1" customWidth="1"/>
    <col min="13600" max="13600" width="7.5703125" style="1" bestFit="1" customWidth="1"/>
    <col min="13601" max="13605" width="4.7109375" style="1" bestFit="1" customWidth="1"/>
    <col min="13606" max="13606" width="7.5703125" style="1" bestFit="1" customWidth="1"/>
    <col min="13607" max="13608" width="6.5703125" style="1" bestFit="1" customWidth="1"/>
    <col min="13609" max="13609" width="4.7109375" style="1" bestFit="1" customWidth="1"/>
    <col min="13610" max="13610" width="6.5703125" style="1" bestFit="1" customWidth="1"/>
    <col min="13611" max="13611" width="5.5703125" style="1" bestFit="1" customWidth="1"/>
    <col min="13612" max="13612" width="7.5703125" style="1" bestFit="1" customWidth="1"/>
    <col min="13613" max="13613" width="5.5703125" style="1" bestFit="1" customWidth="1"/>
    <col min="13614" max="13615" width="4.7109375" style="1" bestFit="1" customWidth="1"/>
    <col min="13616" max="13617" width="10" style="1" bestFit="1" customWidth="1"/>
    <col min="13618" max="13618" width="9" style="1" bestFit="1" customWidth="1"/>
    <col min="13619" max="13619" width="7.5703125" style="1" bestFit="1" customWidth="1"/>
    <col min="13620" max="13620" width="10" style="1" bestFit="1" customWidth="1"/>
    <col min="13621" max="13621" width="4.7109375" style="1" bestFit="1" customWidth="1"/>
    <col min="13622" max="13624" width="5.5703125" style="1" bestFit="1" customWidth="1"/>
    <col min="13625" max="13625" width="4.7109375" style="1" bestFit="1" customWidth="1"/>
    <col min="13626" max="13626" width="10" style="1" bestFit="1" customWidth="1"/>
    <col min="13627" max="13628" width="9" style="1" bestFit="1" customWidth="1"/>
    <col min="13629" max="13629" width="5.5703125" style="1" bestFit="1" customWidth="1"/>
    <col min="13630" max="13630" width="9" style="1" bestFit="1" customWidth="1"/>
    <col min="13631" max="13631" width="22.28515625" style="1" bestFit="1" customWidth="1"/>
    <col min="13632" max="13824" width="65.28515625" style="1"/>
    <col min="13825" max="13825" width="7" style="1" bestFit="1" customWidth="1"/>
    <col min="13826" max="13826" width="66.7109375" style="1" bestFit="1" customWidth="1"/>
    <col min="13827" max="13828" width="10" style="1" bestFit="1" customWidth="1"/>
    <col min="13829" max="13829" width="9" style="1" bestFit="1" customWidth="1"/>
    <col min="13830" max="13831" width="4.7109375" style="1" bestFit="1" customWidth="1"/>
    <col min="13832" max="13832" width="9" style="1" bestFit="1" customWidth="1"/>
    <col min="13833" max="13833" width="10" style="1" bestFit="1" customWidth="1"/>
    <col min="13834" max="13834" width="9" style="1" bestFit="1" customWidth="1"/>
    <col min="13835" max="13835" width="7.5703125" style="1" bestFit="1" customWidth="1"/>
    <col min="13836" max="13836" width="9" style="1" bestFit="1" customWidth="1"/>
    <col min="13837" max="13837" width="4.7109375" style="1" bestFit="1" customWidth="1"/>
    <col min="13838" max="13838" width="5.5703125" style="1" bestFit="1" customWidth="1"/>
    <col min="13839" max="13841" width="4.7109375" style="1" bestFit="1" customWidth="1"/>
    <col min="13842" max="13844" width="9" style="1" bestFit="1" customWidth="1"/>
    <col min="13845" max="13845" width="6.5703125" style="1" bestFit="1" customWidth="1"/>
    <col min="13846" max="13846" width="7.5703125" style="1" bestFit="1" customWidth="1"/>
    <col min="13847" max="13848" width="5.5703125" style="1" bestFit="1" customWidth="1"/>
    <col min="13849" max="13850" width="4.7109375" style="1" bestFit="1" customWidth="1"/>
    <col min="13851" max="13851" width="5.5703125" style="1" bestFit="1" customWidth="1"/>
    <col min="13852" max="13852" width="7.5703125" style="1" bestFit="1" customWidth="1"/>
    <col min="13853" max="13854" width="6.5703125" style="1" bestFit="1" customWidth="1"/>
    <col min="13855" max="13855" width="4.7109375" style="1" bestFit="1" customWidth="1"/>
    <col min="13856" max="13856" width="7.5703125" style="1" bestFit="1" customWidth="1"/>
    <col min="13857" max="13861" width="4.7109375" style="1" bestFit="1" customWidth="1"/>
    <col min="13862" max="13862" width="7.5703125" style="1" bestFit="1" customWidth="1"/>
    <col min="13863" max="13864" width="6.5703125" style="1" bestFit="1" customWidth="1"/>
    <col min="13865" max="13865" width="4.7109375" style="1" bestFit="1" customWidth="1"/>
    <col min="13866" max="13866" width="6.5703125" style="1" bestFit="1" customWidth="1"/>
    <col min="13867" max="13867" width="5.5703125" style="1" bestFit="1" customWidth="1"/>
    <col min="13868" max="13868" width="7.5703125" style="1" bestFit="1" customWidth="1"/>
    <col min="13869" max="13869" width="5.5703125" style="1" bestFit="1" customWidth="1"/>
    <col min="13870" max="13871" width="4.7109375" style="1" bestFit="1" customWidth="1"/>
    <col min="13872" max="13873" width="10" style="1" bestFit="1" customWidth="1"/>
    <col min="13874" max="13874" width="9" style="1" bestFit="1" customWidth="1"/>
    <col min="13875" max="13875" width="7.5703125" style="1" bestFit="1" customWidth="1"/>
    <col min="13876" max="13876" width="10" style="1" bestFit="1" customWidth="1"/>
    <col min="13877" max="13877" width="4.7109375" style="1" bestFit="1" customWidth="1"/>
    <col min="13878" max="13880" width="5.5703125" style="1" bestFit="1" customWidth="1"/>
    <col min="13881" max="13881" width="4.7109375" style="1" bestFit="1" customWidth="1"/>
    <col min="13882" max="13882" width="10" style="1" bestFit="1" customWidth="1"/>
    <col min="13883" max="13884" width="9" style="1" bestFit="1" customWidth="1"/>
    <col min="13885" max="13885" width="5.5703125" style="1" bestFit="1" customWidth="1"/>
    <col min="13886" max="13886" width="9" style="1" bestFit="1" customWidth="1"/>
    <col min="13887" max="13887" width="22.28515625" style="1" bestFit="1" customWidth="1"/>
    <col min="13888" max="14080" width="65.28515625" style="1"/>
    <col min="14081" max="14081" width="7" style="1" bestFit="1" customWidth="1"/>
    <col min="14082" max="14082" width="66.7109375" style="1" bestFit="1" customWidth="1"/>
    <col min="14083" max="14084" width="10" style="1" bestFit="1" customWidth="1"/>
    <col min="14085" max="14085" width="9" style="1" bestFit="1" customWidth="1"/>
    <col min="14086" max="14087" width="4.7109375" style="1" bestFit="1" customWidth="1"/>
    <col min="14088" max="14088" width="9" style="1" bestFit="1" customWidth="1"/>
    <col min="14089" max="14089" width="10" style="1" bestFit="1" customWidth="1"/>
    <col min="14090" max="14090" width="9" style="1" bestFit="1" customWidth="1"/>
    <col min="14091" max="14091" width="7.5703125" style="1" bestFit="1" customWidth="1"/>
    <col min="14092" max="14092" width="9" style="1" bestFit="1" customWidth="1"/>
    <col min="14093" max="14093" width="4.7109375" style="1" bestFit="1" customWidth="1"/>
    <col min="14094" max="14094" width="5.5703125" style="1" bestFit="1" customWidth="1"/>
    <col min="14095" max="14097" width="4.7109375" style="1" bestFit="1" customWidth="1"/>
    <col min="14098" max="14100" width="9" style="1" bestFit="1" customWidth="1"/>
    <col min="14101" max="14101" width="6.5703125" style="1" bestFit="1" customWidth="1"/>
    <col min="14102" max="14102" width="7.5703125" style="1" bestFit="1" customWidth="1"/>
    <col min="14103" max="14104" width="5.5703125" style="1" bestFit="1" customWidth="1"/>
    <col min="14105" max="14106" width="4.7109375" style="1" bestFit="1" customWidth="1"/>
    <col min="14107" max="14107" width="5.5703125" style="1" bestFit="1" customWidth="1"/>
    <col min="14108" max="14108" width="7.5703125" style="1" bestFit="1" customWidth="1"/>
    <col min="14109" max="14110" width="6.5703125" style="1" bestFit="1" customWidth="1"/>
    <col min="14111" max="14111" width="4.7109375" style="1" bestFit="1" customWidth="1"/>
    <col min="14112" max="14112" width="7.5703125" style="1" bestFit="1" customWidth="1"/>
    <col min="14113" max="14117" width="4.7109375" style="1" bestFit="1" customWidth="1"/>
    <col min="14118" max="14118" width="7.5703125" style="1" bestFit="1" customWidth="1"/>
    <col min="14119" max="14120" width="6.5703125" style="1" bestFit="1" customWidth="1"/>
    <col min="14121" max="14121" width="4.7109375" style="1" bestFit="1" customWidth="1"/>
    <col min="14122" max="14122" width="6.5703125" style="1" bestFit="1" customWidth="1"/>
    <col min="14123" max="14123" width="5.5703125" style="1" bestFit="1" customWidth="1"/>
    <col min="14124" max="14124" width="7.5703125" style="1" bestFit="1" customWidth="1"/>
    <col min="14125" max="14125" width="5.5703125" style="1" bestFit="1" customWidth="1"/>
    <col min="14126" max="14127" width="4.7109375" style="1" bestFit="1" customWidth="1"/>
    <col min="14128" max="14129" width="10" style="1" bestFit="1" customWidth="1"/>
    <col min="14130" max="14130" width="9" style="1" bestFit="1" customWidth="1"/>
    <col min="14131" max="14131" width="7.5703125" style="1" bestFit="1" customWidth="1"/>
    <col min="14132" max="14132" width="10" style="1" bestFit="1" customWidth="1"/>
    <col min="14133" max="14133" width="4.7109375" style="1" bestFit="1" customWidth="1"/>
    <col min="14134" max="14136" width="5.5703125" style="1" bestFit="1" customWidth="1"/>
    <col min="14137" max="14137" width="4.7109375" style="1" bestFit="1" customWidth="1"/>
    <col min="14138" max="14138" width="10" style="1" bestFit="1" customWidth="1"/>
    <col min="14139" max="14140" width="9" style="1" bestFit="1" customWidth="1"/>
    <col min="14141" max="14141" width="5.5703125" style="1" bestFit="1" customWidth="1"/>
    <col min="14142" max="14142" width="9" style="1" bestFit="1" customWidth="1"/>
    <col min="14143" max="14143" width="22.28515625" style="1" bestFit="1" customWidth="1"/>
    <col min="14144" max="14336" width="65.28515625" style="1"/>
    <col min="14337" max="14337" width="7" style="1" bestFit="1" customWidth="1"/>
    <col min="14338" max="14338" width="66.7109375" style="1" bestFit="1" customWidth="1"/>
    <col min="14339" max="14340" width="10" style="1" bestFit="1" customWidth="1"/>
    <col min="14341" max="14341" width="9" style="1" bestFit="1" customWidth="1"/>
    <col min="14342" max="14343" width="4.7109375" style="1" bestFit="1" customWidth="1"/>
    <col min="14344" max="14344" width="9" style="1" bestFit="1" customWidth="1"/>
    <col min="14345" max="14345" width="10" style="1" bestFit="1" customWidth="1"/>
    <col min="14346" max="14346" width="9" style="1" bestFit="1" customWidth="1"/>
    <col min="14347" max="14347" width="7.5703125" style="1" bestFit="1" customWidth="1"/>
    <col min="14348" max="14348" width="9" style="1" bestFit="1" customWidth="1"/>
    <col min="14349" max="14349" width="4.7109375" style="1" bestFit="1" customWidth="1"/>
    <col min="14350" max="14350" width="5.5703125" style="1" bestFit="1" customWidth="1"/>
    <col min="14351" max="14353" width="4.7109375" style="1" bestFit="1" customWidth="1"/>
    <col min="14354" max="14356" width="9" style="1" bestFit="1" customWidth="1"/>
    <col min="14357" max="14357" width="6.5703125" style="1" bestFit="1" customWidth="1"/>
    <col min="14358" max="14358" width="7.5703125" style="1" bestFit="1" customWidth="1"/>
    <col min="14359" max="14360" width="5.5703125" style="1" bestFit="1" customWidth="1"/>
    <col min="14361" max="14362" width="4.7109375" style="1" bestFit="1" customWidth="1"/>
    <col min="14363" max="14363" width="5.5703125" style="1" bestFit="1" customWidth="1"/>
    <col min="14364" max="14364" width="7.5703125" style="1" bestFit="1" customWidth="1"/>
    <col min="14365" max="14366" width="6.5703125" style="1" bestFit="1" customWidth="1"/>
    <col min="14367" max="14367" width="4.7109375" style="1" bestFit="1" customWidth="1"/>
    <col min="14368" max="14368" width="7.5703125" style="1" bestFit="1" customWidth="1"/>
    <col min="14369" max="14373" width="4.7109375" style="1" bestFit="1" customWidth="1"/>
    <col min="14374" max="14374" width="7.5703125" style="1" bestFit="1" customWidth="1"/>
    <col min="14375" max="14376" width="6.5703125" style="1" bestFit="1" customWidth="1"/>
    <col min="14377" max="14377" width="4.7109375" style="1" bestFit="1" customWidth="1"/>
    <col min="14378" max="14378" width="6.5703125" style="1" bestFit="1" customWidth="1"/>
    <col min="14379" max="14379" width="5.5703125" style="1" bestFit="1" customWidth="1"/>
    <col min="14380" max="14380" width="7.5703125" style="1" bestFit="1" customWidth="1"/>
    <col min="14381" max="14381" width="5.5703125" style="1" bestFit="1" customWidth="1"/>
    <col min="14382" max="14383" width="4.7109375" style="1" bestFit="1" customWidth="1"/>
    <col min="14384" max="14385" width="10" style="1" bestFit="1" customWidth="1"/>
    <col min="14386" max="14386" width="9" style="1" bestFit="1" customWidth="1"/>
    <col min="14387" max="14387" width="7.5703125" style="1" bestFit="1" customWidth="1"/>
    <col min="14388" max="14388" width="10" style="1" bestFit="1" customWidth="1"/>
    <col min="14389" max="14389" width="4.7109375" style="1" bestFit="1" customWidth="1"/>
    <col min="14390" max="14392" width="5.5703125" style="1" bestFit="1" customWidth="1"/>
    <col min="14393" max="14393" width="4.7109375" style="1" bestFit="1" customWidth="1"/>
    <col min="14394" max="14394" width="10" style="1" bestFit="1" customWidth="1"/>
    <col min="14395" max="14396" width="9" style="1" bestFit="1" customWidth="1"/>
    <col min="14397" max="14397" width="5.5703125" style="1" bestFit="1" customWidth="1"/>
    <col min="14398" max="14398" width="9" style="1" bestFit="1" customWidth="1"/>
    <col min="14399" max="14399" width="22.28515625" style="1" bestFit="1" customWidth="1"/>
    <col min="14400" max="14592" width="65.28515625" style="1"/>
    <col min="14593" max="14593" width="7" style="1" bestFit="1" customWidth="1"/>
    <col min="14594" max="14594" width="66.7109375" style="1" bestFit="1" customWidth="1"/>
    <col min="14595" max="14596" width="10" style="1" bestFit="1" customWidth="1"/>
    <col min="14597" max="14597" width="9" style="1" bestFit="1" customWidth="1"/>
    <col min="14598" max="14599" width="4.7109375" style="1" bestFit="1" customWidth="1"/>
    <col min="14600" max="14600" width="9" style="1" bestFit="1" customWidth="1"/>
    <col min="14601" max="14601" width="10" style="1" bestFit="1" customWidth="1"/>
    <col min="14602" max="14602" width="9" style="1" bestFit="1" customWidth="1"/>
    <col min="14603" max="14603" width="7.5703125" style="1" bestFit="1" customWidth="1"/>
    <col min="14604" max="14604" width="9" style="1" bestFit="1" customWidth="1"/>
    <col min="14605" max="14605" width="4.7109375" style="1" bestFit="1" customWidth="1"/>
    <col min="14606" max="14606" width="5.5703125" style="1" bestFit="1" customWidth="1"/>
    <col min="14607" max="14609" width="4.7109375" style="1" bestFit="1" customWidth="1"/>
    <col min="14610" max="14612" width="9" style="1" bestFit="1" customWidth="1"/>
    <col min="14613" max="14613" width="6.5703125" style="1" bestFit="1" customWidth="1"/>
    <col min="14614" max="14614" width="7.5703125" style="1" bestFit="1" customWidth="1"/>
    <col min="14615" max="14616" width="5.5703125" style="1" bestFit="1" customWidth="1"/>
    <col min="14617" max="14618" width="4.7109375" style="1" bestFit="1" customWidth="1"/>
    <col min="14619" max="14619" width="5.5703125" style="1" bestFit="1" customWidth="1"/>
    <col min="14620" max="14620" width="7.5703125" style="1" bestFit="1" customWidth="1"/>
    <col min="14621" max="14622" width="6.5703125" style="1" bestFit="1" customWidth="1"/>
    <col min="14623" max="14623" width="4.7109375" style="1" bestFit="1" customWidth="1"/>
    <col min="14624" max="14624" width="7.5703125" style="1" bestFit="1" customWidth="1"/>
    <col min="14625" max="14629" width="4.7109375" style="1" bestFit="1" customWidth="1"/>
    <col min="14630" max="14630" width="7.5703125" style="1" bestFit="1" customWidth="1"/>
    <col min="14631" max="14632" width="6.5703125" style="1" bestFit="1" customWidth="1"/>
    <col min="14633" max="14633" width="4.7109375" style="1" bestFit="1" customWidth="1"/>
    <col min="14634" max="14634" width="6.5703125" style="1" bestFit="1" customWidth="1"/>
    <col min="14635" max="14635" width="5.5703125" style="1" bestFit="1" customWidth="1"/>
    <col min="14636" max="14636" width="7.5703125" style="1" bestFit="1" customWidth="1"/>
    <col min="14637" max="14637" width="5.5703125" style="1" bestFit="1" customWidth="1"/>
    <col min="14638" max="14639" width="4.7109375" style="1" bestFit="1" customWidth="1"/>
    <col min="14640" max="14641" width="10" style="1" bestFit="1" customWidth="1"/>
    <col min="14642" max="14642" width="9" style="1" bestFit="1" customWidth="1"/>
    <col min="14643" max="14643" width="7.5703125" style="1" bestFit="1" customWidth="1"/>
    <col min="14644" max="14644" width="10" style="1" bestFit="1" customWidth="1"/>
    <col min="14645" max="14645" width="4.7109375" style="1" bestFit="1" customWidth="1"/>
    <col min="14646" max="14648" width="5.5703125" style="1" bestFit="1" customWidth="1"/>
    <col min="14649" max="14649" width="4.7109375" style="1" bestFit="1" customWidth="1"/>
    <col min="14650" max="14650" width="10" style="1" bestFit="1" customWidth="1"/>
    <col min="14651" max="14652" width="9" style="1" bestFit="1" customWidth="1"/>
    <col min="14653" max="14653" width="5.5703125" style="1" bestFit="1" customWidth="1"/>
    <col min="14654" max="14654" width="9" style="1" bestFit="1" customWidth="1"/>
    <col min="14655" max="14655" width="22.28515625" style="1" bestFit="1" customWidth="1"/>
    <col min="14656" max="14848" width="65.28515625" style="1"/>
    <col min="14849" max="14849" width="7" style="1" bestFit="1" customWidth="1"/>
    <col min="14850" max="14850" width="66.7109375" style="1" bestFit="1" customWidth="1"/>
    <col min="14851" max="14852" width="10" style="1" bestFit="1" customWidth="1"/>
    <col min="14853" max="14853" width="9" style="1" bestFit="1" customWidth="1"/>
    <col min="14854" max="14855" width="4.7109375" style="1" bestFit="1" customWidth="1"/>
    <col min="14856" max="14856" width="9" style="1" bestFit="1" customWidth="1"/>
    <col min="14857" max="14857" width="10" style="1" bestFit="1" customWidth="1"/>
    <col min="14858" max="14858" width="9" style="1" bestFit="1" customWidth="1"/>
    <col min="14859" max="14859" width="7.5703125" style="1" bestFit="1" customWidth="1"/>
    <col min="14860" max="14860" width="9" style="1" bestFit="1" customWidth="1"/>
    <col min="14861" max="14861" width="4.7109375" style="1" bestFit="1" customWidth="1"/>
    <col min="14862" max="14862" width="5.5703125" style="1" bestFit="1" customWidth="1"/>
    <col min="14863" max="14865" width="4.7109375" style="1" bestFit="1" customWidth="1"/>
    <col min="14866" max="14868" width="9" style="1" bestFit="1" customWidth="1"/>
    <col min="14869" max="14869" width="6.5703125" style="1" bestFit="1" customWidth="1"/>
    <col min="14870" max="14870" width="7.5703125" style="1" bestFit="1" customWidth="1"/>
    <col min="14871" max="14872" width="5.5703125" style="1" bestFit="1" customWidth="1"/>
    <col min="14873" max="14874" width="4.7109375" style="1" bestFit="1" customWidth="1"/>
    <col min="14875" max="14875" width="5.5703125" style="1" bestFit="1" customWidth="1"/>
    <col min="14876" max="14876" width="7.5703125" style="1" bestFit="1" customWidth="1"/>
    <col min="14877" max="14878" width="6.5703125" style="1" bestFit="1" customWidth="1"/>
    <col min="14879" max="14879" width="4.7109375" style="1" bestFit="1" customWidth="1"/>
    <col min="14880" max="14880" width="7.5703125" style="1" bestFit="1" customWidth="1"/>
    <col min="14881" max="14885" width="4.7109375" style="1" bestFit="1" customWidth="1"/>
    <col min="14886" max="14886" width="7.5703125" style="1" bestFit="1" customWidth="1"/>
    <col min="14887" max="14888" width="6.5703125" style="1" bestFit="1" customWidth="1"/>
    <col min="14889" max="14889" width="4.7109375" style="1" bestFit="1" customWidth="1"/>
    <col min="14890" max="14890" width="6.5703125" style="1" bestFit="1" customWidth="1"/>
    <col min="14891" max="14891" width="5.5703125" style="1" bestFit="1" customWidth="1"/>
    <col min="14892" max="14892" width="7.5703125" style="1" bestFit="1" customWidth="1"/>
    <col min="14893" max="14893" width="5.5703125" style="1" bestFit="1" customWidth="1"/>
    <col min="14894" max="14895" width="4.7109375" style="1" bestFit="1" customWidth="1"/>
    <col min="14896" max="14897" width="10" style="1" bestFit="1" customWidth="1"/>
    <col min="14898" max="14898" width="9" style="1" bestFit="1" customWidth="1"/>
    <col min="14899" max="14899" width="7.5703125" style="1" bestFit="1" customWidth="1"/>
    <col min="14900" max="14900" width="10" style="1" bestFit="1" customWidth="1"/>
    <col min="14901" max="14901" width="4.7109375" style="1" bestFit="1" customWidth="1"/>
    <col min="14902" max="14904" width="5.5703125" style="1" bestFit="1" customWidth="1"/>
    <col min="14905" max="14905" width="4.7109375" style="1" bestFit="1" customWidth="1"/>
    <col min="14906" max="14906" width="10" style="1" bestFit="1" customWidth="1"/>
    <col min="14907" max="14908" width="9" style="1" bestFit="1" customWidth="1"/>
    <col min="14909" max="14909" width="5.5703125" style="1" bestFit="1" customWidth="1"/>
    <col min="14910" max="14910" width="9" style="1" bestFit="1" customWidth="1"/>
    <col min="14911" max="14911" width="22.28515625" style="1" bestFit="1" customWidth="1"/>
    <col min="14912" max="15104" width="65.28515625" style="1"/>
    <col min="15105" max="15105" width="7" style="1" bestFit="1" customWidth="1"/>
    <col min="15106" max="15106" width="66.7109375" style="1" bestFit="1" customWidth="1"/>
    <col min="15107" max="15108" width="10" style="1" bestFit="1" customWidth="1"/>
    <col min="15109" max="15109" width="9" style="1" bestFit="1" customWidth="1"/>
    <col min="15110" max="15111" width="4.7109375" style="1" bestFit="1" customWidth="1"/>
    <col min="15112" max="15112" width="9" style="1" bestFit="1" customWidth="1"/>
    <col min="15113" max="15113" width="10" style="1" bestFit="1" customWidth="1"/>
    <col min="15114" max="15114" width="9" style="1" bestFit="1" customWidth="1"/>
    <col min="15115" max="15115" width="7.5703125" style="1" bestFit="1" customWidth="1"/>
    <col min="15116" max="15116" width="9" style="1" bestFit="1" customWidth="1"/>
    <col min="15117" max="15117" width="4.7109375" style="1" bestFit="1" customWidth="1"/>
    <col min="15118" max="15118" width="5.5703125" style="1" bestFit="1" customWidth="1"/>
    <col min="15119" max="15121" width="4.7109375" style="1" bestFit="1" customWidth="1"/>
    <col min="15122" max="15124" width="9" style="1" bestFit="1" customWidth="1"/>
    <col min="15125" max="15125" width="6.5703125" style="1" bestFit="1" customWidth="1"/>
    <col min="15126" max="15126" width="7.5703125" style="1" bestFit="1" customWidth="1"/>
    <col min="15127" max="15128" width="5.5703125" style="1" bestFit="1" customWidth="1"/>
    <col min="15129" max="15130" width="4.7109375" style="1" bestFit="1" customWidth="1"/>
    <col min="15131" max="15131" width="5.5703125" style="1" bestFit="1" customWidth="1"/>
    <col min="15132" max="15132" width="7.5703125" style="1" bestFit="1" customWidth="1"/>
    <col min="15133" max="15134" width="6.5703125" style="1" bestFit="1" customWidth="1"/>
    <col min="15135" max="15135" width="4.7109375" style="1" bestFit="1" customWidth="1"/>
    <col min="15136" max="15136" width="7.5703125" style="1" bestFit="1" customWidth="1"/>
    <col min="15137" max="15141" width="4.7109375" style="1" bestFit="1" customWidth="1"/>
    <col min="15142" max="15142" width="7.5703125" style="1" bestFit="1" customWidth="1"/>
    <col min="15143" max="15144" width="6.5703125" style="1" bestFit="1" customWidth="1"/>
    <col min="15145" max="15145" width="4.7109375" style="1" bestFit="1" customWidth="1"/>
    <col min="15146" max="15146" width="6.5703125" style="1" bestFit="1" customWidth="1"/>
    <col min="15147" max="15147" width="5.5703125" style="1" bestFit="1" customWidth="1"/>
    <col min="15148" max="15148" width="7.5703125" style="1" bestFit="1" customWidth="1"/>
    <col min="15149" max="15149" width="5.5703125" style="1" bestFit="1" customWidth="1"/>
    <col min="15150" max="15151" width="4.7109375" style="1" bestFit="1" customWidth="1"/>
    <col min="15152" max="15153" width="10" style="1" bestFit="1" customWidth="1"/>
    <col min="15154" max="15154" width="9" style="1" bestFit="1" customWidth="1"/>
    <col min="15155" max="15155" width="7.5703125" style="1" bestFit="1" customWidth="1"/>
    <col min="15156" max="15156" width="10" style="1" bestFit="1" customWidth="1"/>
    <col min="15157" max="15157" width="4.7109375" style="1" bestFit="1" customWidth="1"/>
    <col min="15158" max="15160" width="5.5703125" style="1" bestFit="1" customWidth="1"/>
    <col min="15161" max="15161" width="4.7109375" style="1" bestFit="1" customWidth="1"/>
    <col min="15162" max="15162" width="10" style="1" bestFit="1" customWidth="1"/>
    <col min="15163" max="15164" width="9" style="1" bestFit="1" customWidth="1"/>
    <col min="15165" max="15165" width="5.5703125" style="1" bestFit="1" customWidth="1"/>
    <col min="15166" max="15166" width="9" style="1" bestFit="1" customWidth="1"/>
    <col min="15167" max="15167" width="22.28515625" style="1" bestFit="1" customWidth="1"/>
    <col min="15168" max="15360" width="65.28515625" style="1"/>
    <col min="15361" max="15361" width="7" style="1" bestFit="1" customWidth="1"/>
    <col min="15362" max="15362" width="66.7109375" style="1" bestFit="1" customWidth="1"/>
    <col min="15363" max="15364" width="10" style="1" bestFit="1" customWidth="1"/>
    <col min="15365" max="15365" width="9" style="1" bestFit="1" customWidth="1"/>
    <col min="15366" max="15367" width="4.7109375" style="1" bestFit="1" customWidth="1"/>
    <col min="15368" max="15368" width="9" style="1" bestFit="1" customWidth="1"/>
    <col min="15369" max="15369" width="10" style="1" bestFit="1" customWidth="1"/>
    <col min="15370" max="15370" width="9" style="1" bestFit="1" customWidth="1"/>
    <col min="15371" max="15371" width="7.5703125" style="1" bestFit="1" customWidth="1"/>
    <col min="15372" max="15372" width="9" style="1" bestFit="1" customWidth="1"/>
    <col min="15373" max="15373" width="4.7109375" style="1" bestFit="1" customWidth="1"/>
    <col min="15374" max="15374" width="5.5703125" style="1" bestFit="1" customWidth="1"/>
    <col min="15375" max="15377" width="4.7109375" style="1" bestFit="1" customWidth="1"/>
    <col min="15378" max="15380" width="9" style="1" bestFit="1" customWidth="1"/>
    <col min="15381" max="15381" width="6.5703125" style="1" bestFit="1" customWidth="1"/>
    <col min="15382" max="15382" width="7.5703125" style="1" bestFit="1" customWidth="1"/>
    <col min="15383" max="15384" width="5.5703125" style="1" bestFit="1" customWidth="1"/>
    <col min="15385" max="15386" width="4.7109375" style="1" bestFit="1" customWidth="1"/>
    <col min="15387" max="15387" width="5.5703125" style="1" bestFit="1" customWidth="1"/>
    <col min="15388" max="15388" width="7.5703125" style="1" bestFit="1" customWidth="1"/>
    <col min="15389" max="15390" width="6.5703125" style="1" bestFit="1" customWidth="1"/>
    <col min="15391" max="15391" width="4.7109375" style="1" bestFit="1" customWidth="1"/>
    <col min="15392" max="15392" width="7.5703125" style="1" bestFit="1" customWidth="1"/>
    <col min="15393" max="15397" width="4.7109375" style="1" bestFit="1" customWidth="1"/>
    <col min="15398" max="15398" width="7.5703125" style="1" bestFit="1" customWidth="1"/>
    <col min="15399" max="15400" width="6.5703125" style="1" bestFit="1" customWidth="1"/>
    <col min="15401" max="15401" width="4.7109375" style="1" bestFit="1" customWidth="1"/>
    <col min="15402" max="15402" width="6.5703125" style="1" bestFit="1" customWidth="1"/>
    <col min="15403" max="15403" width="5.5703125" style="1" bestFit="1" customWidth="1"/>
    <col min="15404" max="15404" width="7.5703125" style="1" bestFit="1" customWidth="1"/>
    <col min="15405" max="15405" width="5.5703125" style="1" bestFit="1" customWidth="1"/>
    <col min="15406" max="15407" width="4.7109375" style="1" bestFit="1" customWidth="1"/>
    <col min="15408" max="15409" width="10" style="1" bestFit="1" customWidth="1"/>
    <col min="15410" max="15410" width="9" style="1" bestFit="1" customWidth="1"/>
    <col min="15411" max="15411" width="7.5703125" style="1" bestFit="1" customWidth="1"/>
    <col min="15412" max="15412" width="10" style="1" bestFit="1" customWidth="1"/>
    <col min="15413" max="15413" width="4.7109375" style="1" bestFit="1" customWidth="1"/>
    <col min="15414" max="15416" width="5.5703125" style="1" bestFit="1" customWidth="1"/>
    <col min="15417" max="15417" width="4.7109375" style="1" bestFit="1" customWidth="1"/>
    <col min="15418" max="15418" width="10" style="1" bestFit="1" customWidth="1"/>
    <col min="15419" max="15420" width="9" style="1" bestFit="1" customWidth="1"/>
    <col min="15421" max="15421" width="5.5703125" style="1" bestFit="1" customWidth="1"/>
    <col min="15422" max="15422" width="9" style="1" bestFit="1" customWidth="1"/>
    <col min="15423" max="15423" width="22.28515625" style="1" bestFit="1" customWidth="1"/>
    <col min="15424" max="15616" width="65.28515625" style="1"/>
    <col min="15617" max="15617" width="7" style="1" bestFit="1" customWidth="1"/>
    <col min="15618" max="15618" width="66.7109375" style="1" bestFit="1" customWidth="1"/>
    <col min="15619" max="15620" width="10" style="1" bestFit="1" customWidth="1"/>
    <col min="15621" max="15621" width="9" style="1" bestFit="1" customWidth="1"/>
    <col min="15622" max="15623" width="4.7109375" style="1" bestFit="1" customWidth="1"/>
    <col min="15624" max="15624" width="9" style="1" bestFit="1" customWidth="1"/>
    <col min="15625" max="15625" width="10" style="1" bestFit="1" customWidth="1"/>
    <col min="15626" max="15626" width="9" style="1" bestFit="1" customWidth="1"/>
    <col min="15627" max="15627" width="7.5703125" style="1" bestFit="1" customWidth="1"/>
    <col min="15628" max="15628" width="9" style="1" bestFit="1" customWidth="1"/>
    <col min="15629" max="15629" width="4.7109375" style="1" bestFit="1" customWidth="1"/>
    <col min="15630" max="15630" width="5.5703125" style="1" bestFit="1" customWidth="1"/>
    <col min="15631" max="15633" width="4.7109375" style="1" bestFit="1" customWidth="1"/>
    <col min="15634" max="15636" width="9" style="1" bestFit="1" customWidth="1"/>
    <col min="15637" max="15637" width="6.5703125" style="1" bestFit="1" customWidth="1"/>
    <col min="15638" max="15638" width="7.5703125" style="1" bestFit="1" customWidth="1"/>
    <col min="15639" max="15640" width="5.5703125" style="1" bestFit="1" customWidth="1"/>
    <col min="15641" max="15642" width="4.7109375" style="1" bestFit="1" customWidth="1"/>
    <col min="15643" max="15643" width="5.5703125" style="1" bestFit="1" customWidth="1"/>
    <col min="15644" max="15644" width="7.5703125" style="1" bestFit="1" customWidth="1"/>
    <col min="15645" max="15646" width="6.5703125" style="1" bestFit="1" customWidth="1"/>
    <col min="15647" max="15647" width="4.7109375" style="1" bestFit="1" customWidth="1"/>
    <col min="15648" max="15648" width="7.5703125" style="1" bestFit="1" customWidth="1"/>
    <col min="15649" max="15653" width="4.7109375" style="1" bestFit="1" customWidth="1"/>
    <col min="15654" max="15654" width="7.5703125" style="1" bestFit="1" customWidth="1"/>
    <col min="15655" max="15656" width="6.5703125" style="1" bestFit="1" customWidth="1"/>
    <col min="15657" max="15657" width="4.7109375" style="1" bestFit="1" customWidth="1"/>
    <col min="15658" max="15658" width="6.5703125" style="1" bestFit="1" customWidth="1"/>
    <col min="15659" max="15659" width="5.5703125" style="1" bestFit="1" customWidth="1"/>
    <col min="15660" max="15660" width="7.5703125" style="1" bestFit="1" customWidth="1"/>
    <col min="15661" max="15661" width="5.5703125" style="1" bestFit="1" customWidth="1"/>
    <col min="15662" max="15663" width="4.7109375" style="1" bestFit="1" customWidth="1"/>
    <col min="15664" max="15665" width="10" style="1" bestFit="1" customWidth="1"/>
    <col min="15666" max="15666" width="9" style="1" bestFit="1" customWidth="1"/>
    <col min="15667" max="15667" width="7.5703125" style="1" bestFit="1" customWidth="1"/>
    <col min="15668" max="15668" width="10" style="1" bestFit="1" customWidth="1"/>
    <col min="15669" max="15669" width="4.7109375" style="1" bestFit="1" customWidth="1"/>
    <col min="15670" max="15672" width="5.5703125" style="1" bestFit="1" customWidth="1"/>
    <col min="15673" max="15673" width="4.7109375" style="1" bestFit="1" customWidth="1"/>
    <col min="15674" max="15674" width="10" style="1" bestFit="1" customWidth="1"/>
    <col min="15675" max="15676" width="9" style="1" bestFit="1" customWidth="1"/>
    <col min="15677" max="15677" width="5.5703125" style="1" bestFit="1" customWidth="1"/>
    <col min="15678" max="15678" width="9" style="1" bestFit="1" customWidth="1"/>
    <col min="15679" max="15679" width="22.28515625" style="1" bestFit="1" customWidth="1"/>
    <col min="15680" max="15872" width="65.28515625" style="1"/>
    <col min="15873" max="15873" width="7" style="1" bestFit="1" customWidth="1"/>
    <col min="15874" max="15874" width="66.7109375" style="1" bestFit="1" customWidth="1"/>
    <col min="15875" max="15876" width="10" style="1" bestFit="1" customWidth="1"/>
    <col min="15877" max="15877" width="9" style="1" bestFit="1" customWidth="1"/>
    <col min="15878" max="15879" width="4.7109375" style="1" bestFit="1" customWidth="1"/>
    <col min="15880" max="15880" width="9" style="1" bestFit="1" customWidth="1"/>
    <col min="15881" max="15881" width="10" style="1" bestFit="1" customWidth="1"/>
    <col min="15882" max="15882" width="9" style="1" bestFit="1" customWidth="1"/>
    <col min="15883" max="15883" width="7.5703125" style="1" bestFit="1" customWidth="1"/>
    <col min="15884" max="15884" width="9" style="1" bestFit="1" customWidth="1"/>
    <col min="15885" max="15885" width="4.7109375" style="1" bestFit="1" customWidth="1"/>
    <col min="15886" max="15886" width="5.5703125" style="1" bestFit="1" customWidth="1"/>
    <col min="15887" max="15889" width="4.7109375" style="1" bestFit="1" customWidth="1"/>
    <col min="15890" max="15892" width="9" style="1" bestFit="1" customWidth="1"/>
    <col min="15893" max="15893" width="6.5703125" style="1" bestFit="1" customWidth="1"/>
    <col min="15894" max="15894" width="7.5703125" style="1" bestFit="1" customWidth="1"/>
    <col min="15895" max="15896" width="5.5703125" style="1" bestFit="1" customWidth="1"/>
    <col min="15897" max="15898" width="4.7109375" style="1" bestFit="1" customWidth="1"/>
    <col min="15899" max="15899" width="5.5703125" style="1" bestFit="1" customWidth="1"/>
    <col min="15900" max="15900" width="7.5703125" style="1" bestFit="1" customWidth="1"/>
    <col min="15901" max="15902" width="6.5703125" style="1" bestFit="1" customWidth="1"/>
    <col min="15903" max="15903" width="4.7109375" style="1" bestFit="1" customWidth="1"/>
    <col min="15904" max="15904" width="7.5703125" style="1" bestFit="1" customWidth="1"/>
    <col min="15905" max="15909" width="4.7109375" style="1" bestFit="1" customWidth="1"/>
    <col min="15910" max="15910" width="7.5703125" style="1" bestFit="1" customWidth="1"/>
    <col min="15911" max="15912" width="6.5703125" style="1" bestFit="1" customWidth="1"/>
    <col min="15913" max="15913" width="4.7109375" style="1" bestFit="1" customWidth="1"/>
    <col min="15914" max="15914" width="6.5703125" style="1" bestFit="1" customWidth="1"/>
    <col min="15915" max="15915" width="5.5703125" style="1" bestFit="1" customWidth="1"/>
    <col min="15916" max="15916" width="7.5703125" style="1" bestFit="1" customWidth="1"/>
    <col min="15917" max="15917" width="5.5703125" style="1" bestFit="1" customWidth="1"/>
    <col min="15918" max="15919" width="4.7109375" style="1" bestFit="1" customWidth="1"/>
    <col min="15920" max="15921" width="10" style="1" bestFit="1" customWidth="1"/>
    <col min="15922" max="15922" width="9" style="1" bestFit="1" customWidth="1"/>
    <col min="15923" max="15923" width="7.5703125" style="1" bestFit="1" customWidth="1"/>
    <col min="15924" max="15924" width="10" style="1" bestFit="1" customWidth="1"/>
    <col min="15925" max="15925" width="4.7109375" style="1" bestFit="1" customWidth="1"/>
    <col min="15926" max="15928" width="5.5703125" style="1" bestFit="1" customWidth="1"/>
    <col min="15929" max="15929" width="4.7109375" style="1" bestFit="1" customWidth="1"/>
    <col min="15930" max="15930" width="10" style="1" bestFit="1" customWidth="1"/>
    <col min="15931" max="15932" width="9" style="1" bestFit="1" customWidth="1"/>
    <col min="15933" max="15933" width="5.5703125" style="1" bestFit="1" customWidth="1"/>
    <col min="15934" max="15934" width="9" style="1" bestFit="1" customWidth="1"/>
    <col min="15935" max="15935" width="22.28515625" style="1" bestFit="1" customWidth="1"/>
    <col min="15936" max="16128" width="65.28515625" style="1"/>
    <col min="16129" max="16129" width="7" style="1" bestFit="1" customWidth="1"/>
    <col min="16130" max="16130" width="66.7109375" style="1" bestFit="1" customWidth="1"/>
    <col min="16131" max="16132" width="10" style="1" bestFit="1" customWidth="1"/>
    <col min="16133" max="16133" width="9" style="1" bestFit="1" customWidth="1"/>
    <col min="16134" max="16135" width="4.7109375" style="1" bestFit="1" customWidth="1"/>
    <col min="16136" max="16136" width="9" style="1" bestFit="1" customWidth="1"/>
    <col min="16137" max="16137" width="10" style="1" bestFit="1" customWidth="1"/>
    <col min="16138" max="16138" width="9" style="1" bestFit="1" customWidth="1"/>
    <col min="16139" max="16139" width="7.5703125" style="1" bestFit="1" customWidth="1"/>
    <col min="16140" max="16140" width="9" style="1" bestFit="1" customWidth="1"/>
    <col min="16141" max="16141" width="4.7109375" style="1" bestFit="1" customWidth="1"/>
    <col min="16142" max="16142" width="5.5703125" style="1" bestFit="1" customWidth="1"/>
    <col min="16143" max="16145" width="4.7109375" style="1" bestFit="1" customWidth="1"/>
    <col min="16146" max="16148" width="9" style="1" bestFit="1" customWidth="1"/>
    <col min="16149" max="16149" width="6.5703125" style="1" bestFit="1" customWidth="1"/>
    <col min="16150" max="16150" width="7.5703125" style="1" bestFit="1" customWidth="1"/>
    <col min="16151" max="16152" width="5.5703125" style="1" bestFit="1" customWidth="1"/>
    <col min="16153" max="16154" width="4.7109375" style="1" bestFit="1" customWidth="1"/>
    <col min="16155" max="16155" width="5.5703125" style="1" bestFit="1" customWidth="1"/>
    <col min="16156" max="16156" width="7.5703125" style="1" bestFit="1" customWidth="1"/>
    <col min="16157" max="16158" width="6.5703125" style="1" bestFit="1" customWidth="1"/>
    <col min="16159" max="16159" width="4.7109375" style="1" bestFit="1" customWidth="1"/>
    <col min="16160" max="16160" width="7.5703125" style="1" bestFit="1" customWidth="1"/>
    <col min="16161" max="16165" width="4.7109375" style="1" bestFit="1" customWidth="1"/>
    <col min="16166" max="16166" width="7.5703125" style="1" bestFit="1" customWidth="1"/>
    <col min="16167" max="16168" width="6.5703125" style="1" bestFit="1" customWidth="1"/>
    <col min="16169" max="16169" width="4.7109375" style="1" bestFit="1" customWidth="1"/>
    <col min="16170" max="16170" width="6.5703125" style="1" bestFit="1" customWidth="1"/>
    <col min="16171" max="16171" width="5.5703125" style="1" bestFit="1" customWidth="1"/>
    <col min="16172" max="16172" width="7.5703125" style="1" bestFit="1" customWidth="1"/>
    <col min="16173" max="16173" width="5.5703125" style="1" bestFit="1" customWidth="1"/>
    <col min="16174" max="16175" width="4.7109375" style="1" bestFit="1" customWidth="1"/>
    <col min="16176" max="16177" width="10" style="1" bestFit="1" customWidth="1"/>
    <col min="16178" max="16178" width="9" style="1" bestFit="1" customWidth="1"/>
    <col min="16179" max="16179" width="7.5703125" style="1" bestFit="1" customWidth="1"/>
    <col min="16180" max="16180" width="10" style="1" bestFit="1" customWidth="1"/>
    <col min="16181" max="16181" width="4.7109375" style="1" bestFit="1" customWidth="1"/>
    <col min="16182" max="16184" width="5.5703125" style="1" bestFit="1" customWidth="1"/>
    <col min="16185" max="16185" width="4.7109375" style="1" bestFit="1" customWidth="1"/>
    <col min="16186" max="16186" width="10" style="1" bestFit="1" customWidth="1"/>
    <col min="16187" max="16188" width="9" style="1" bestFit="1" customWidth="1"/>
    <col min="16189" max="16189" width="5.5703125" style="1" bestFit="1" customWidth="1"/>
    <col min="16190" max="16190" width="9" style="1" bestFit="1" customWidth="1"/>
    <col min="16191" max="16191" width="22.28515625" style="1" bestFit="1" customWidth="1"/>
    <col min="16192" max="16384" width="65.28515625" style="1"/>
  </cols>
  <sheetData>
    <row r="3" spans="1:63" x14ac:dyDescent="0.2">
      <c r="C3" s="2">
        <f>ROUND(C16,2)</f>
        <v>0</v>
      </c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3099.9143184856453</v>
      </c>
      <c r="E13" s="33">
        <v>1179.2934644977418</v>
      </c>
      <c r="F13" s="33">
        <v>0</v>
      </c>
      <c r="G13" s="33">
        <v>0</v>
      </c>
      <c r="H13" s="33">
        <v>31.076007971806447</v>
      </c>
      <c r="I13" s="33">
        <v>16755.038545664134</v>
      </c>
      <c r="J13" s="33">
        <v>3301.5124251838706</v>
      </c>
      <c r="K13" s="33">
        <v>0</v>
      </c>
      <c r="L13" s="33">
        <v>951.20537676809681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18.23174625632258</v>
      </c>
      <c r="S13" s="33">
        <v>3108.9628298531293</v>
      </c>
      <c r="T13" s="33">
        <v>1652.3316372219999</v>
      </c>
      <c r="U13" s="33">
        <v>0</v>
      </c>
      <c r="V13" s="33">
        <v>79.015452789129029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0.27215122058064511</v>
      </c>
      <c r="AC13" s="33">
        <v>6.1517510138709675</v>
      </c>
      <c r="AD13" s="33">
        <v>0.29598641051612906</v>
      </c>
      <c r="AE13" s="33">
        <v>0</v>
      </c>
      <c r="AF13" s="33">
        <v>8.8817617939032267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0.19505329467741933</v>
      </c>
      <c r="AM13" s="33">
        <v>0</v>
      </c>
      <c r="AN13" s="33">
        <v>0</v>
      </c>
      <c r="AO13" s="33">
        <v>0</v>
      </c>
      <c r="AP13" s="33">
        <v>0.84897814161290319</v>
      </c>
      <c r="AQ13" s="33">
        <v>0</v>
      </c>
      <c r="AR13" s="33">
        <v>11.613716228322582</v>
      </c>
      <c r="AS13" s="33">
        <v>0</v>
      </c>
      <c r="AT13" s="33">
        <v>0</v>
      </c>
      <c r="AU13" s="33">
        <v>0</v>
      </c>
      <c r="AV13" s="33">
        <v>54.409181707935474</v>
      </c>
      <c r="AW13" s="33">
        <v>5285.094932401902</v>
      </c>
      <c r="AX13" s="33">
        <v>1481.771448371645</v>
      </c>
      <c r="AY13" s="33">
        <v>0</v>
      </c>
      <c r="AZ13" s="33">
        <v>742.44831121248387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46.581080079193548</v>
      </c>
      <c r="BG13" s="33">
        <v>245.93633455693549</v>
      </c>
      <c r="BH13" s="33">
        <v>730.41805462751609</v>
      </c>
      <c r="BI13" s="33">
        <v>0</v>
      </c>
      <c r="BJ13" s="33">
        <v>293.00945424703235</v>
      </c>
      <c r="BK13" s="34">
        <f>SUM(C13:BJ13)</f>
        <v>39084.510000000009</v>
      </c>
    </row>
    <row r="14" spans="1:63" x14ac:dyDescent="0.2">
      <c r="A14" s="35"/>
      <c r="B14" s="32" t="s">
        <v>16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3.3052471375161296</v>
      </c>
      <c r="I14" s="36">
        <v>960.42706053387133</v>
      </c>
      <c r="J14" s="36">
        <v>2.7419357354838716E-2</v>
      </c>
      <c r="K14" s="36">
        <v>0</v>
      </c>
      <c r="L14" s="36">
        <v>36.212013237290314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1.0120201908709676</v>
      </c>
      <c r="S14" s="36">
        <v>2.5180304838709673E-3</v>
      </c>
      <c r="T14" s="36">
        <v>0</v>
      </c>
      <c r="U14" s="36">
        <v>0</v>
      </c>
      <c r="V14" s="36">
        <v>0.5650090996774193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1.3696590645161291E-3</v>
      </c>
      <c r="AC14" s="36">
        <v>0</v>
      </c>
      <c r="AD14" s="36">
        <v>0</v>
      </c>
      <c r="AE14" s="36">
        <v>0</v>
      </c>
      <c r="AF14" s="36">
        <v>0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2.6347301290322589E-3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2.8989155266129041</v>
      </c>
      <c r="AW14" s="36">
        <v>157.0047320325161</v>
      </c>
      <c r="AX14" s="36">
        <v>0</v>
      </c>
      <c r="AY14" s="36">
        <v>0</v>
      </c>
      <c r="AZ14" s="36">
        <v>78.326611500838709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6.8690703991935482</v>
      </c>
      <c r="BG14" s="36">
        <v>5.2255721934838695</v>
      </c>
      <c r="BH14" s="36">
        <v>1.0054513142903228</v>
      </c>
      <c r="BI14" s="36">
        <v>0</v>
      </c>
      <c r="BJ14" s="36">
        <v>15.314355056806448</v>
      </c>
      <c r="BK14" s="34">
        <f>SUM(C14:BJ14)</f>
        <v>1268.2000000000003</v>
      </c>
    </row>
    <row r="15" spans="1:63" ht="13.5" thickBot="1" x14ac:dyDescent="0.25">
      <c r="A15" s="35"/>
      <c r="B15" s="32" t="s">
        <v>17</v>
      </c>
      <c r="C15" s="36">
        <v>0</v>
      </c>
      <c r="D15" s="36">
        <v>28.615062097806447</v>
      </c>
      <c r="E15" s="36">
        <v>0</v>
      </c>
      <c r="F15" s="36">
        <v>0</v>
      </c>
      <c r="G15" s="36">
        <v>0</v>
      </c>
      <c r="H15" s="36">
        <v>22.653294261741934</v>
      </c>
      <c r="I15" s="36">
        <v>4775.4309577149361</v>
      </c>
      <c r="J15" s="36">
        <v>136.05234128238703</v>
      </c>
      <c r="K15" s="36">
        <v>0</v>
      </c>
      <c r="L15" s="36">
        <v>145.93782430422581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13.758970932548388</v>
      </c>
      <c r="S15" s="36">
        <v>94.073073881161292</v>
      </c>
      <c r="T15" s="36">
        <v>114.65136160306453</v>
      </c>
      <c r="U15" s="36">
        <v>0</v>
      </c>
      <c r="V15" s="36">
        <v>47.78298826738709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1.1566416009032259</v>
      </c>
      <c r="AC15" s="36">
        <v>8.4878274483870988E-2</v>
      </c>
      <c r="AD15" s="36">
        <v>0</v>
      </c>
      <c r="AE15" s="36">
        <v>0</v>
      </c>
      <c r="AF15" s="36">
        <v>5.1102443479032251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0.78963878316129044</v>
      </c>
      <c r="AM15" s="36">
        <v>0.10734946841935485</v>
      </c>
      <c r="AN15" s="36">
        <v>0</v>
      </c>
      <c r="AO15" s="36">
        <v>0</v>
      </c>
      <c r="AP15" s="36">
        <v>2.8819771969677412</v>
      </c>
      <c r="AQ15" s="36">
        <v>0</v>
      </c>
      <c r="AR15" s="36">
        <v>1.2172760290322585E-2</v>
      </c>
      <c r="AS15" s="36">
        <v>0</v>
      </c>
      <c r="AT15" s="36">
        <v>0</v>
      </c>
      <c r="AU15" s="36">
        <v>0</v>
      </c>
      <c r="AV15" s="36">
        <v>35.964869445290326</v>
      </c>
      <c r="AW15" s="36">
        <v>778.85214633719352</v>
      </c>
      <c r="AX15" s="36">
        <v>23.908017419999993</v>
      </c>
      <c r="AY15" s="36">
        <v>0</v>
      </c>
      <c r="AZ15" s="36">
        <v>210.60433474012896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41.285010565838711</v>
      </c>
      <c r="BG15" s="36">
        <v>155.00028430261293</v>
      </c>
      <c r="BH15" s="36">
        <v>8.9477577812580638</v>
      </c>
      <c r="BI15" s="36">
        <v>0</v>
      </c>
      <c r="BJ15" s="36">
        <v>92.378802630290323</v>
      </c>
      <c r="BK15" s="37">
        <f>SUM(C15:BJ15)</f>
        <v>6736.04</v>
      </c>
    </row>
    <row r="16" spans="1:63" ht="13.5" thickBot="1" x14ac:dyDescent="0.25">
      <c r="A16" s="38"/>
      <c r="B16" s="39" t="s">
        <v>18</v>
      </c>
      <c r="C16" s="40">
        <f>SUM(C13:C15)</f>
        <v>0</v>
      </c>
      <c r="D16" s="40">
        <f t="shared" ref="D16:BK16" si="0">SUM(D13:D15)</f>
        <v>3128.5293805834517</v>
      </c>
      <c r="E16" s="40">
        <f t="shared" si="0"/>
        <v>1179.2934644977418</v>
      </c>
      <c r="F16" s="40">
        <f t="shared" si="0"/>
        <v>0</v>
      </c>
      <c r="G16" s="40">
        <f t="shared" si="0"/>
        <v>0</v>
      </c>
      <c r="H16" s="40">
        <f t="shared" si="0"/>
        <v>57.034549371064514</v>
      </c>
      <c r="I16" s="40">
        <f t="shared" si="0"/>
        <v>22490.896563912942</v>
      </c>
      <c r="J16" s="40">
        <f t="shared" si="0"/>
        <v>3437.5921858236125</v>
      </c>
      <c r="K16" s="40">
        <f t="shared" si="0"/>
        <v>0</v>
      </c>
      <c r="L16" s="40">
        <f t="shared" si="0"/>
        <v>1133.3552143096128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 s="40">
        <f t="shared" si="0"/>
        <v>0</v>
      </c>
      <c r="R16" s="40">
        <f t="shared" si="0"/>
        <v>33.002737379741937</v>
      </c>
      <c r="S16" s="40">
        <f t="shared" si="0"/>
        <v>3203.0384217647743</v>
      </c>
      <c r="T16" s="40">
        <f t="shared" si="0"/>
        <v>1766.9829988250644</v>
      </c>
      <c r="U16" s="40">
        <f t="shared" si="0"/>
        <v>0</v>
      </c>
      <c r="V16" s="40">
        <f t="shared" si="0"/>
        <v>127.36345015619355</v>
      </c>
      <c r="W16" s="40">
        <f t="shared" si="0"/>
        <v>0</v>
      </c>
      <c r="X16" s="40">
        <f t="shared" si="0"/>
        <v>0</v>
      </c>
      <c r="Y16" s="40">
        <f t="shared" si="0"/>
        <v>0</v>
      </c>
      <c r="Z16" s="40">
        <f t="shared" si="0"/>
        <v>0</v>
      </c>
      <c r="AA16" s="40">
        <f t="shared" si="0"/>
        <v>0</v>
      </c>
      <c r="AB16" s="40">
        <f t="shared" si="0"/>
        <v>1.430162480548387</v>
      </c>
      <c r="AC16" s="40">
        <f t="shared" si="0"/>
        <v>6.2366292883548384</v>
      </c>
      <c r="AD16" s="40">
        <f t="shared" si="0"/>
        <v>0.29598641051612906</v>
      </c>
      <c r="AE16" s="40">
        <f t="shared" si="0"/>
        <v>0</v>
      </c>
      <c r="AF16" s="40">
        <f t="shared" si="0"/>
        <v>13.992006141806453</v>
      </c>
      <c r="AG16" s="40">
        <f t="shared" si="0"/>
        <v>0</v>
      </c>
      <c r="AH16" s="40">
        <f t="shared" si="0"/>
        <v>0</v>
      </c>
      <c r="AI16" s="40">
        <f t="shared" si="0"/>
        <v>0</v>
      </c>
      <c r="AJ16" s="40">
        <f t="shared" si="0"/>
        <v>0</v>
      </c>
      <c r="AK16" s="40">
        <f t="shared" si="0"/>
        <v>0</v>
      </c>
      <c r="AL16" s="40">
        <f t="shared" si="0"/>
        <v>0.98732680796774197</v>
      </c>
      <c r="AM16" s="40">
        <f t="shared" si="0"/>
        <v>0.10734946841935485</v>
      </c>
      <c r="AN16" s="40">
        <f t="shared" si="0"/>
        <v>0</v>
      </c>
      <c r="AO16" s="40">
        <f t="shared" si="0"/>
        <v>0</v>
      </c>
      <c r="AP16" s="40">
        <f t="shared" si="0"/>
        <v>3.7309553385806442</v>
      </c>
      <c r="AQ16" s="40">
        <f t="shared" si="0"/>
        <v>0</v>
      </c>
      <c r="AR16" s="40">
        <f t="shared" si="0"/>
        <v>11.625888988612905</v>
      </c>
      <c r="AS16" s="40">
        <f t="shared" si="0"/>
        <v>0</v>
      </c>
      <c r="AT16" s="40">
        <f t="shared" si="0"/>
        <v>0</v>
      </c>
      <c r="AU16" s="40">
        <f t="shared" si="0"/>
        <v>0</v>
      </c>
      <c r="AV16" s="40">
        <f t="shared" si="0"/>
        <v>93.272966679838703</v>
      </c>
      <c r="AW16" s="40">
        <f t="shared" si="0"/>
        <v>6220.9518107716112</v>
      </c>
      <c r="AX16" s="40">
        <f t="shared" si="0"/>
        <v>1505.679465791645</v>
      </c>
      <c r="AY16" s="40">
        <f t="shared" si="0"/>
        <v>0</v>
      </c>
      <c r="AZ16" s="40">
        <f t="shared" si="0"/>
        <v>1031.3792574534516</v>
      </c>
      <c r="BA16" s="40">
        <f t="shared" si="0"/>
        <v>0</v>
      </c>
      <c r="BB16" s="40">
        <f t="shared" si="0"/>
        <v>0</v>
      </c>
      <c r="BC16" s="40">
        <f t="shared" si="0"/>
        <v>0</v>
      </c>
      <c r="BD16" s="40">
        <f t="shared" si="0"/>
        <v>0</v>
      </c>
      <c r="BE16" s="40">
        <f t="shared" si="0"/>
        <v>0</v>
      </c>
      <c r="BF16" s="40">
        <f t="shared" si="0"/>
        <v>94.735161044225805</v>
      </c>
      <c r="BG16" s="40">
        <f t="shared" si="0"/>
        <v>406.1621910530323</v>
      </c>
      <c r="BH16" s="40">
        <f t="shared" si="0"/>
        <v>740.37126372306443</v>
      </c>
      <c r="BI16" s="40">
        <f t="shared" si="0"/>
        <v>0</v>
      </c>
      <c r="BJ16" s="40">
        <f t="shared" si="0"/>
        <v>400.7026119341291</v>
      </c>
      <c r="BK16" s="40">
        <f t="shared" si="0"/>
        <v>47088.750000000007</v>
      </c>
    </row>
    <row r="17" spans="1:63" x14ac:dyDescent="0.2">
      <c r="A17" s="41" t="s">
        <v>19</v>
      </c>
      <c r="B17" s="42" t="s">
        <v>20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4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8.3241802869354835</v>
      </c>
      <c r="I18" s="33">
        <v>62.296800478612901</v>
      </c>
      <c r="J18" s="33">
        <v>0</v>
      </c>
      <c r="K18" s="33">
        <v>0</v>
      </c>
      <c r="L18" s="33">
        <v>48.254464593258071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3.0316234717741937</v>
      </c>
      <c r="S18" s="33">
        <v>93.461020896838676</v>
      </c>
      <c r="T18" s="33">
        <v>0</v>
      </c>
      <c r="U18" s="33">
        <v>5.0604023727419358</v>
      </c>
      <c r="V18" s="33">
        <v>2.143388332032258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6.5176446806451627E-2</v>
      </c>
      <c r="AC18" s="33">
        <v>9.3565331290322625E-3</v>
      </c>
      <c r="AD18" s="33">
        <v>1.1513751154516125</v>
      </c>
      <c r="AE18" s="33">
        <v>0</v>
      </c>
      <c r="AF18" s="33">
        <v>0.30413253680645158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2.5954357322580647E-2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23.976160052129035</v>
      </c>
      <c r="AW18" s="33">
        <v>143.98745143958064</v>
      </c>
      <c r="AX18" s="33">
        <v>26.32718181106452</v>
      </c>
      <c r="AY18" s="33">
        <v>0</v>
      </c>
      <c r="AZ18" s="33">
        <v>42.342602142741939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8.7352679241290332</v>
      </c>
      <c r="BG18" s="33">
        <v>44.020588652322573</v>
      </c>
      <c r="BH18" s="33">
        <v>0.21522931854838714</v>
      </c>
      <c r="BI18" s="33">
        <v>0</v>
      </c>
      <c r="BJ18" s="33">
        <v>4.637643237774193</v>
      </c>
      <c r="BK18" s="34">
        <f>SUM(C18:BJ18)</f>
        <v>518.37</v>
      </c>
    </row>
    <row r="19" spans="1:63" ht="13.5" thickBot="1" x14ac:dyDescent="0.25">
      <c r="A19" s="38"/>
      <c r="B19" s="39" t="s">
        <v>22</v>
      </c>
      <c r="C19" s="40">
        <f t="shared" ref="C19:BK19" si="1">SUM(C18:C18)</f>
        <v>0</v>
      </c>
      <c r="D19" s="40">
        <f t="shared" si="1"/>
        <v>0</v>
      </c>
      <c r="E19" s="40">
        <f t="shared" si="1"/>
        <v>0</v>
      </c>
      <c r="F19" s="40">
        <f t="shared" si="1"/>
        <v>0</v>
      </c>
      <c r="G19" s="40">
        <f t="shared" si="1"/>
        <v>0</v>
      </c>
      <c r="H19" s="40">
        <f t="shared" si="1"/>
        <v>8.3241802869354835</v>
      </c>
      <c r="I19" s="40">
        <f t="shared" si="1"/>
        <v>62.296800478612901</v>
      </c>
      <c r="J19" s="40">
        <f t="shared" si="1"/>
        <v>0</v>
      </c>
      <c r="K19" s="40">
        <f t="shared" si="1"/>
        <v>0</v>
      </c>
      <c r="L19" s="40">
        <f t="shared" si="1"/>
        <v>48.254464593258071</v>
      </c>
      <c r="M19" s="40">
        <f t="shared" si="1"/>
        <v>0</v>
      </c>
      <c r="N19" s="40">
        <f t="shared" si="1"/>
        <v>0</v>
      </c>
      <c r="O19" s="40">
        <f t="shared" si="1"/>
        <v>0</v>
      </c>
      <c r="P19" s="40">
        <f t="shared" si="1"/>
        <v>0</v>
      </c>
      <c r="Q19" s="40">
        <f t="shared" si="1"/>
        <v>0</v>
      </c>
      <c r="R19" s="40">
        <f t="shared" si="1"/>
        <v>3.0316234717741937</v>
      </c>
      <c r="S19" s="40">
        <f t="shared" si="1"/>
        <v>93.461020896838676</v>
      </c>
      <c r="T19" s="40">
        <f t="shared" si="1"/>
        <v>0</v>
      </c>
      <c r="U19" s="40">
        <f t="shared" si="1"/>
        <v>5.0604023727419358</v>
      </c>
      <c r="V19" s="40">
        <f t="shared" si="1"/>
        <v>2.143388332032258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0</v>
      </c>
      <c r="AA19" s="40">
        <f t="shared" si="1"/>
        <v>0</v>
      </c>
      <c r="AB19" s="40">
        <f t="shared" si="1"/>
        <v>6.5176446806451627E-2</v>
      </c>
      <c r="AC19" s="40">
        <f t="shared" si="1"/>
        <v>9.3565331290322625E-3</v>
      </c>
      <c r="AD19" s="40">
        <f t="shared" si="1"/>
        <v>1.1513751154516125</v>
      </c>
      <c r="AE19" s="40">
        <f t="shared" si="1"/>
        <v>0</v>
      </c>
      <c r="AF19" s="40">
        <f t="shared" si="1"/>
        <v>0.30413253680645158</v>
      </c>
      <c r="AG19" s="40">
        <f t="shared" si="1"/>
        <v>0</v>
      </c>
      <c r="AH19" s="40">
        <f t="shared" si="1"/>
        <v>0</v>
      </c>
      <c r="AI19" s="40">
        <f t="shared" si="1"/>
        <v>0</v>
      </c>
      <c r="AJ19" s="40">
        <f t="shared" si="1"/>
        <v>0</v>
      </c>
      <c r="AK19" s="40">
        <f t="shared" si="1"/>
        <v>0</v>
      </c>
      <c r="AL19" s="40">
        <f t="shared" si="1"/>
        <v>2.5954357322580647E-2</v>
      </c>
      <c r="AM19" s="40">
        <f t="shared" si="1"/>
        <v>0</v>
      </c>
      <c r="AN19" s="40">
        <f t="shared" si="1"/>
        <v>0</v>
      </c>
      <c r="AO19" s="40">
        <f t="shared" si="1"/>
        <v>0</v>
      </c>
      <c r="AP19" s="40">
        <f t="shared" si="1"/>
        <v>0</v>
      </c>
      <c r="AQ19" s="40">
        <f t="shared" si="1"/>
        <v>0</v>
      </c>
      <c r="AR19" s="40">
        <f t="shared" si="1"/>
        <v>0</v>
      </c>
      <c r="AS19" s="40">
        <f t="shared" si="1"/>
        <v>0</v>
      </c>
      <c r="AT19" s="40">
        <f t="shared" si="1"/>
        <v>0</v>
      </c>
      <c r="AU19" s="40">
        <f t="shared" si="1"/>
        <v>0</v>
      </c>
      <c r="AV19" s="40">
        <f t="shared" si="1"/>
        <v>23.976160052129035</v>
      </c>
      <c r="AW19" s="40">
        <f t="shared" si="1"/>
        <v>143.98745143958064</v>
      </c>
      <c r="AX19" s="40">
        <f t="shared" si="1"/>
        <v>26.32718181106452</v>
      </c>
      <c r="AY19" s="40">
        <f t="shared" si="1"/>
        <v>0</v>
      </c>
      <c r="AZ19" s="40">
        <f t="shared" si="1"/>
        <v>42.342602142741939</v>
      </c>
      <c r="BA19" s="40">
        <f t="shared" si="1"/>
        <v>0</v>
      </c>
      <c r="BB19" s="40">
        <f t="shared" si="1"/>
        <v>0</v>
      </c>
      <c r="BC19" s="40">
        <f t="shared" si="1"/>
        <v>0</v>
      </c>
      <c r="BD19" s="40">
        <f t="shared" si="1"/>
        <v>0</v>
      </c>
      <c r="BE19" s="40">
        <f t="shared" si="1"/>
        <v>0</v>
      </c>
      <c r="BF19" s="40">
        <f t="shared" si="1"/>
        <v>8.7352679241290332</v>
      </c>
      <c r="BG19" s="40">
        <f t="shared" si="1"/>
        <v>44.020588652322573</v>
      </c>
      <c r="BH19" s="40">
        <f t="shared" si="1"/>
        <v>0.21522931854838714</v>
      </c>
      <c r="BI19" s="40">
        <f t="shared" si="1"/>
        <v>0</v>
      </c>
      <c r="BJ19" s="40">
        <f t="shared" si="1"/>
        <v>4.637643237774193</v>
      </c>
      <c r="BK19" s="40">
        <f t="shared" si="1"/>
        <v>518.37</v>
      </c>
    </row>
    <row r="20" spans="1:63" x14ac:dyDescent="0.2">
      <c r="A20" s="41" t="s">
        <v>23</v>
      </c>
      <c r="B20" s="42" t="s">
        <v>24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4"/>
    </row>
    <row r="21" spans="1:63" x14ac:dyDescent="0.2">
      <c r="A21" s="31"/>
      <c r="B21" s="32" t="s">
        <v>25</v>
      </c>
      <c r="C21" s="33">
        <v>0</v>
      </c>
      <c r="D21" s="33">
        <v>1.0057951612903226</v>
      </c>
      <c r="E21" s="33">
        <v>0</v>
      </c>
      <c r="F21" s="33">
        <v>0</v>
      </c>
      <c r="G21" s="33">
        <v>0</v>
      </c>
      <c r="H21" s="33">
        <v>0.77262464387096796</v>
      </c>
      <c r="I21" s="33">
        <v>3.6167498470322581</v>
      </c>
      <c r="J21" s="33">
        <v>0.25144879032258066</v>
      </c>
      <c r="K21" s="33">
        <v>0</v>
      </c>
      <c r="L21" s="33">
        <v>25.77767672706451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0.4093808530000001</v>
      </c>
      <c r="S21" s="33">
        <v>12.081611530967741</v>
      </c>
      <c r="T21" s="33">
        <v>0.1508692741935484</v>
      </c>
      <c r="U21" s="33">
        <v>0</v>
      </c>
      <c r="V21" s="33">
        <v>13.311398274451614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2.3528381935483872E-2</v>
      </c>
      <c r="AC21" s="33">
        <v>5.0060387096774191E-2</v>
      </c>
      <c r="AD21" s="33">
        <v>0</v>
      </c>
      <c r="AE21" s="33">
        <v>0</v>
      </c>
      <c r="AF21" s="33">
        <v>8.0096619354838708E-2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2.002415483870968E-2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2.1909434722903227</v>
      </c>
      <c r="AW21" s="33">
        <v>20.828486854967739</v>
      </c>
      <c r="AX21" s="33">
        <v>0</v>
      </c>
      <c r="AY21" s="33">
        <v>0</v>
      </c>
      <c r="AZ21" s="33">
        <v>45.982183164871003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1.8362518231935487</v>
      </c>
      <c r="BG21" s="33">
        <v>0.2893390254193548</v>
      </c>
      <c r="BH21" s="33">
        <v>0.30036232258064516</v>
      </c>
      <c r="BI21" s="33">
        <v>0</v>
      </c>
      <c r="BJ21" s="33">
        <v>5.9911686912580642</v>
      </c>
      <c r="BK21" s="34">
        <f t="shared" ref="BK21:BK130" si="2">SUM(C21:BJ21)</f>
        <v>134.97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7.7098698838709678E-2</v>
      </c>
      <c r="I22" s="33">
        <v>79.056658325806467</v>
      </c>
      <c r="J22" s="33">
        <v>0</v>
      </c>
      <c r="K22" s="33">
        <v>0</v>
      </c>
      <c r="L22" s="33">
        <v>17.801032851580647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8.9413541935483877E-3</v>
      </c>
      <c r="S22" s="33">
        <v>0</v>
      </c>
      <c r="T22" s="33">
        <v>5.7540881612903219</v>
      </c>
      <c r="U22" s="33">
        <v>0</v>
      </c>
      <c r="V22" s="33">
        <v>1.8127911645161289E-2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0.1246011618064516</v>
      </c>
      <c r="AW22" s="33">
        <v>16.551501109677417</v>
      </c>
      <c r="AX22" s="33">
        <v>0</v>
      </c>
      <c r="AY22" s="33">
        <v>0</v>
      </c>
      <c r="AZ22" s="33">
        <v>2.1264623300644803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5.6353621999999985E-2</v>
      </c>
      <c r="BG22" s="33">
        <v>0</v>
      </c>
      <c r="BH22" s="33">
        <v>0</v>
      </c>
      <c r="BI22" s="33">
        <v>0</v>
      </c>
      <c r="BJ22" s="33">
        <v>6.5134473096774184E-2</v>
      </c>
      <c r="BK22" s="34">
        <f t="shared" si="2"/>
        <v>121.64</v>
      </c>
    </row>
    <row r="23" spans="1:63" x14ac:dyDescent="0.2">
      <c r="A23" s="31"/>
      <c r="B23" s="32" t="s">
        <v>27</v>
      </c>
      <c r="C23" s="33">
        <v>0</v>
      </c>
      <c r="D23" s="33">
        <v>11.243751612903225</v>
      </c>
      <c r="E23" s="33">
        <v>0</v>
      </c>
      <c r="F23" s="33">
        <v>0</v>
      </c>
      <c r="G23" s="33">
        <v>0</v>
      </c>
      <c r="H23" s="33">
        <v>5.283432438709678E-2</v>
      </c>
      <c r="I23" s="33">
        <v>323.25785887096771</v>
      </c>
      <c r="J23" s="33">
        <v>0</v>
      </c>
      <c r="K23" s="33">
        <v>0</v>
      </c>
      <c r="L23" s="33">
        <v>0.8433763423870968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1.3353015709677413E-2</v>
      </c>
      <c r="S23" s="33">
        <v>5.6218758064516123</v>
      </c>
      <c r="T23" s="33">
        <v>5.6218758064516123</v>
      </c>
      <c r="U23" s="33">
        <v>0</v>
      </c>
      <c r="V23" s="33">
        <v>0.13080416296774194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0.43638881803225815</v>
      </c>
      <c r="AW23" s="33">
        <v>2.7753238709677426</v>
      </c>
      <c r="AX23" s="33">
        <v>0</v>
      </c>
      <c r="AY23" s="33">
        <v>0</v>
      </c>
      <c r="AZ23" s="33">
        <v>2.4393376503225364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2.32197184516129E-2</v>
      </c>
      <c r="BG23" s="33">
        <v>0</v>
      </c>
      <c r="BH23" s="33">
        <v>0</v>
      </c>
      <c r="BI23" s="33">
        <v>0</v>
      </c>
      <c r="BJ23" s="33">
        <v>0</v>
      </c>
      <c r="BK23" s="34">
        <f t="shared" si="2"/>
        <v>352.46</v>
      </c>
    </row>
    <row r="24" spans="1:63" x14ac:dyDescent="0.2">
      <c r="A24" s="31"/>
      <c r="B24" s="32" t="s">
        <v>28</v>
      </c>
      <c r="C24" s="33">
        <v>0</v>
      </c>
      <c r="D24" s="33">
        <v>0.53202919354838707</v>
      </c>
      <c r="E24" s="33">
        <v>0</v>
      </c>
      <c r="F24" s="33">
        <v>0</v>
      </c>
      <c r="G24" s="33">
        <v>0</v>
      </c>
      <c r="H24" s="33">
        <v>1.6469200937096777</v>
      </c>
      <c r="I24" s="33">
        <v>106.38686926948387</v>
      </c>
      <c r="J24" s="33">
        <v>0</v>
      </c>
      <c r="K24" s="33">
        <v>0</v>
      </c>
      <c r="L24" s="33">
        <v>69.101577749903214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0.76233712454838731</v>
      </c>
      <c r="S24" s="33">
        <v>8.3741395064516126</v>
      </c>
      <c r="T24" s="33">
        <v>0</v>
      </c>
      <c r="U24" s="33">
        <v>0</v>
      </c>
      <c r="V24" s="33">
        <v>9.4798902902258071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3.2793759999999991E-2</v>
      </c>
      <c r="AC24" s="33">
        <v>0.10578632258064516</v>
      </c>
      <c r="AD24" s="33">
        <v>0</v>
      </c>
      <c r="AE24" s="33">
        <v>0</v>
      </c>
      <c r="AF24" s="33">
        <v>0.13487756129032258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4.6336341049677419</v>
      </c>
      <c r="AW24" s="33">
        <v>35.808723811161286</v>
      </c>
      <c r="AX24" s="33">
        <v>0.52893161290322577</v>
      </c>
      <c r="AY24" s="33">
        <v>0</v>
      </c>
      <c r="AZ24" s="33">
        <v>210.27110375390319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6.7138672095806431</v>
      </c>
      <c r="BG24" s="33">
        <v>5.9575475140322585</v>
      </c>
      <c r="BH24" s="33">
        <v>1.6795000879354842</v>
      </c>
      <c r="BI24" s="33">
        <v>0</v>
      </c>
      <c r="BJ24" s="33">
        <v>22.679471033774195</v>
      </c>
      <c r="BK24" s="34">
        <f t="shared" si="2"/>
        <v>484.83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0.16661741445161288</v>
      </c>
      <c r="I25" s="33">
        <v>51.577396129032259</v>
      </c>
      <c r="J25" s="33">
        <v>0</v>
      </c>
      <c r="K25" s="33">
        <v>0</v>
      </c>
      <c r="L25" s="33">
        <v>17.696204611870961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3.5319303870967746E-2</v>
      </c>
      <c r="S25" s="33">
        <v>0</v>
      </c>
      <c r="T25" s="33">
        <v>0</v>
      </c>
      <c r="U25" s="33">
        <v>0</v>
      </c>
      <c r="V25" s="33">
        <v>0.11212477419354838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5.3880213774193539E-2</v>
      </c>
      <c r="AW25" s="33">
        <v>3.4735259999999997</v>
      </c>
      <c r="AX25" s="33">
        <v>0</v>
      </c>
      <c r="AY25" s="33">
        <v>0</v>
      </c>
      <c r="AZ25" s="33">
        <v>15.834248242161296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5.6024612903225778E-4</v>
      </c>
      <c r="BG25" s="33">
        <v>0</v>
      </c>
      <c r="BH25" s="33">
        <v>0</v>
      </c>
      <c r="BI25" s="33">
        <v>0</v>
      </c>
      <c r="BJ25" s="33">
        <v>0.28012306451612901</v>
      </c>
      <c r="BK25" s="34">
        <f t="shared" si="2"/>
        <v>89.23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0.53638254274193553</v>
      </c>
      <c r="I26" s="33">
        <v>11.33685361032258</v>
      </c>
      <c r="J26" s="33">
        <v>0</v>
      </c>
      <c r="K26" s="33">
        <v>0</v>
      </c>
      <c r="L26" s="33">
        <v>20.098385213903221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0.40915823783870964</v>
      </c>
      <c r="S26" s="33">
        <v>16.383928403225806</v>
      </c>
      <c r="T26" s="33">
        <v>0</v>
      </c>
      <c r="U26" s="33">
        <v>0</v>
      </c>
      <c r="V26" s="33">
        <v>6.5797104894838707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0.1022976548387097</v>
      </c>
      <c r="AD26" s="33">
        <v>0</v>
      </c>
      <c r="AE26" s="33">
        <v>0</v>
      </c>
      <c r="AF26" s="33">
        <v>0.24766800645161291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2.8198790232258069</v>
      </c>
      <c r="AW26" s="33">
        <v>6.9588485741612907</v>
      </c>
      <c r="AX26" s="33">
        <v>0</v>
      </c>
      <c r="AY26" s="33">
        <v>0</v>
      </c>
      <c r="AZ26" s="33">
        <v>53.712476564290327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3.2315420414193543</v>
      </c>
      <c r="BG26" s="33">
        <v>13.283081276451613</v>
      </c>
      <c r="BH26" s="33">
        <v>0.53840870967741938</v>
      </c>
      <c r="BI26" s="33">
        <v>0</v>
      </c>
      <c r="BJ26" s="33">
        <v>15.921379651967744</v>
      </c>
      <c r="BK26" s="34">
        <f t="shared" si="2"/>
        <v>152.16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0.8878381353548388</v>
      </c>
      <c r="I27" s="33">
        <v>27.363543067161295</v>
      </c>
      <c r="J27" s="33">
        <v>0</v>
      </c>
      <c r="K27" s="33">
        <v>0</v>
      </c>
      <c r="L27" s="33">
        <v>12.588828862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0.39591534735483869</v>
      </c>
      <c r="S27" s="33">
        <v>4.5791798148709679</v>
      </c>
      <c r="T27" s="33">
        <v>0</v>
      </c>
      <c r="U27" s="33">
        <v>0</v>
      </c>
      <c r="V27" s="33">
        <v>2.041584921580645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1.5570795079354836</v>
      </c>
      <c r="AW27" s="33">
        <v>9.6330346024193538</v>
      </c>
      <c r="AX27" s="33">
        <v>0</v>
      </c>
      <c r="AY27" s="33">
        <v>0</v>
      </c>
      <c r="AZ27" s="33">
        <v>58.305643259838703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2.7858866884516127</v>
      </c>
      <c r="BG27" s="33">
        <v>0.31279813783870969</v>
      </c>
      <c r="BH27" s="33">
        <v>5.1638903225806457E-2</v>
      </c>
      <c r="BI27" s="33">
        <v>0</v>
      </c>
      <c r="BJ27" s="33">
        <v>5.8370287519677433</v>
      </c>
      <c r="BK27" s="34">
        <f t="shared" si="2"/>
        <v>126.34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0.76453354612903235</v>
      </c>
      <c r="I28" s="33">
        <v>10.798956779999999</v>
      </c>
      <c r="J28" s="33">
        <v>0.496915</v>
      </c>
      <c r="K28" s="33">
        <v>0</v>
      </c>
      <c r="L28" s="33">
        <v>11.100484010193547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0.30388973106451611</v>
      </c>
      <c r="S28" s="33">
        <v>0.496915</v>
      </c>
      <c r="T28" s="33">
        <v>0</v>
      </c>
      <c r="U28" s="33">
        <v>0</v>
      </c>
      <c r="V28" s="33">
        <v>1.3136852984193548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1.9796619354838708E-2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9.8983096774193542E-3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1.8022492073225806</v>
      </c>
      <c r="AW28" s="33">
        <v>7.9296895239032246</v>
      </c>
      <c r="AX28" s="33">
        <v>0</v>
      </c>
      <c r="AY28" s="33">
        <v>0</v>
      </c>
      <c r="AZ28" s="33">
        <v>45.996162410193548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2.2574230100322588</v>
      </c>
      <c r="BG28" s="33">
        <v>0.29200013548387094</v>
      </c>
      <c r="BH28" s="33">
        <v>0</v>
      </c>
      <c r="BI28" s="33">
        <v>0</v>
      </c>
      <c r="BJ28" s="33">
        <v>5.9474014182258061</v>
      </c>
      <c r="BK28" s="34">
        <f t="shared" si="2"/>
        <v>89.53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7.8211216548387086E-2</v>
      </c>
      <c r="I29" s="33">
        <v>22.751980645161289</v>
      </c>
      <c r="J29" s="33">
        <v>0</v>
      </c>
      <c r="K29" s="33">
        <v>0</v>
      </c>
      <c r="L29" s="33">
        <v>9.2776854651290321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4.0933174709677424E-2</v>
      </c>
      <c r="S29" s="33">
        <v>0</v>
      </c>
      <c r="T29" s="33">
        <v>2.2751980645161289</v>
      </c>
      <c r="U29" s="33">
        <v>0</v>
      </c>
      <c r="V29" s="33">
        <v>0.46248921890322586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0.31655435580645164</v>
      </c>
      <c r="AW29" s="33">
        <v>6.3481809239677416</v>
      </c>
      <c r="AX29" s="33">
        <v>0</v>
      </c>
      <c r="AY29" s="33">
        <v>0</v>
      </c>
      <c r="AZ29" s="33">
        <v>16.297685346741947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8.7928453032258061E-2</v>
      </c>
      <c r="BG29" s="33">
        <v>6.8091212903225812E-2</v>
      </c>
      <c r="BH29" s="33">
        <v>0</v>
      </c>
      <c r="BI29" s="33">
        <v>0</v>
      </c>
      <c r="BJ29" s="33">
        <v>0.29506192258064512</v>
      </c>
      <c r="BK29" s="34">
        <f t="shared" si="2"/>
        <v>58.300000000000004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0.60429694509677401</v>
      </c>
      <c r="I30" s="33">
        <v>1.5313639920322579</v>
      </c>
      <c r="J30" s="33">
        <v>0</v>
      </c>
      <c r="K30" s="33">
        <v>0</v>
      </c>
      <c r="L30" s="33">
        <v>3.163958286580645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0.35351117941935484</v>
      </c>
      <c r="S30" s="33">
        <v>1.0423393629032258</v>
      </c>
      <c r="T30" s="33">
        <v>0</v>
      </c>
      <c r="U30" s="33">
        <v>0</v>
      </c>
      <c r="V30" s="33">
        <v>0.97524102806451629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0.23889625812903223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2.2486723136451614</v>
      </c>
      <c r="AW30" s="33">
        <v>5.9708395383548387</v>
      </c>
      <c r="AX30" s="33">
        <v>0</v>
      </c>
      <c r="AY30" s="33">
        <v>0</v>
      </c>
      <c r="AZ30" s="33">
        <v>23.08490356148387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2.8547032425483874</v>
      </c>
      <c r="BG30" s="33">
        <v>1.7121450966774194</v>
      </c>
      <c r="BH30" s="33">
        <v>0</v>
      </c>
      <c r="BI30" s="33">
        <v>0</v>
      </c>
      <c r="BJ30" s="33">
        <v>8.4691291950645144</v>
      </c>
      <c r="BK30" s="34">
        <f t="shared" si="2"/>
        <v>52.25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0.14193347251612906</v>
      </c>
      <c r="I31" s="33">
        <v>93.770732177419347</v>
      </c>
      <c r="J31" s="33">
        <v>0</v>
      </c>
      <c r="K31" s="33">
        <v>0</v>
      </c>
      <c r="L31" s="33">
        <v>11.350787797548389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7.3214385483870964E-2</v>
      </c>
      <c r="S31" s="33">
        <v>0</v>
      </c>
      <c r="T31" s="33">
        <v>0</v>
      </c>
      <c r="U31" s="33">
        <v>0</v>
      </c>
      <c r="V31" s="33">
        <v>1.0178457604838711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7.8753770967741943E-2</v>
      </c>
      <c r="AD31" s="33">
        <v>0</v>
      </c>
      <c r="AE31" s="33">
        <v>0</v>
      </c>
      <c r="AF31" s="33">
        <v>1.2375592580645163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0.38251831612903225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0.33943702938709674</v>
      </c>
      <c r="AW31" s="33">
        <v>3.7999251968709693</v>
      </c>
      <c r="AX31" s="33">
        <v>0</v>
      </c>
      <c r="AY31" s="33">
        <v>0</v>
      </c>
      <c r="AZ31" s="33">
        <v>7.1948972913225786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0.46589662977419355</v>
      </c>
      <c r="BG31" s="33">
        <v>0.67502107199999994</v>
      </c>
      <c r="BH31" s="33">
        <v>0</v>
      </c>
      <c r="BI31" s="33">
        <v>0</v>
      </c>
      <c r="BJ31" s="33">
        <v>2.0014778420322581</v>
      </c>
      <c r="BK31" s="34">
        <f t="shared" si="2"/>
        <v>122.53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0.23670181409677421</v>
      </c>
      <c r="I32" s="33">
        <v>51.367665806451605</v>
      </c>
      <c r="J32" s="33">
        <v>0</v>
      </c>
      <c r="K32" s="33">
        <v>0</v>
      </c>
      <c r="L32" s="33">
        <v>283.44063813387089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5.3792484967741923E-2</v>
      </c>
      <c r="S32" s="33">
        <v>0</v>
      </c>
      <c r="T32" s="33">
        <v>0</v>
      </c>
      <c r="U32" s="33">
        <v>0</v>
      </c>
      <c r="V32" s="33">
        <v>1.3193673293548391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0.23698620829032258</v>
      </c>
      <c r="AW32" s="33">
        <v>2.335374091935484</v>
      </c>
      <c r="AX32" s="33">
        <v>0</v>
      </c>
      <c r="AY32" s="33">
        <v>0</v>
      </c>
      <c r="AZ32" s="33">
        <v>2.6396071685807687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0.16161403832258062</v>
      </c>
      <c r="BG32" s="33">
        <v>2.7835209677419357</v>
      </c>
      <c r="BH32" s="33">
        <v>0</v>
      </c>
      <c r="BI32" s="33">
        <v>0</v>
      </c>
      <c r="BJ32" s="33">
        <v>0.14473195638709677</v>
      </c>
      <c r="BK32" s="34">
        <f t="shared" si="2"/>
        <v>344.72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0.22365101903225806</v>
      </c>
      <c r="I33" s="33">
        <v>182.60579635496774</v>
      </c>
      <c r="J33" s="33">
        <v>0.56214225806451612</v>
      </c>
      <c r="K33" s="33">
        <v>0</v>
      </c>
      <c r="L33" s="33">
        <v>11.881928022580645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0.13918484912903228</v>
      </c>
      <c r="S33" s="33">
        <v>8.5558051677419336</v>
      </c>
      <c r="T33" s="33">
        <v>2.2485690322580645</v>
      </c>
      <c r="U33" s="33">
        <v>0</v>
      </c>
      <c r="V33" s="33">
        <v>1.5063273242903223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2.8027040322580642E-2</v>
      </c>
      <c r="AC33" s="33">
        <v>0</v>
      </c>
      <c r="AD33" s="33">
        <v>0</v>
      </c>
      <c r="AE33" s="33">
        <v>0</v>
      </c>
      <c r="AF33" s="33">
        <v>1.9282603741935485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33.646643409322593</v>
      </c>
      <c r="AN33" s="33">
        <v>0</v>
      </c>
      <c r="AO33" s="33">
        <v>0</v>
      </c>
      <c r="AP33" s="33">
        <v>6.7264896774193547E-2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0.99566067441935491</v>
      </c>
      <c r="AW33" s="33">
        <v>6.0766568807096766</v>
      </c>
      <c r="AX33" s="33">
        <v>0</v>
      </c>
      <c r="AY33" s="33">
        <v>0</v>
      </c>
      <c r="AZ33" s="33">
        <v>13.912854263677438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1.4715688939032259</v>
      </c>
      <c r="BG33" s="33">
        <v>0.34404873622580645</v>
      </c>
      <c r="BH33" s="33">
        <v>0</v>
      </c>
      <c r="BI33" s="33">
        <v>0</v>
      </c>
      <c r="BJ33" s="33">
        <v>5.0256108023870967</v>
      </c>
      <c r="BK33" s="34">
        <f t="shared" si="2"/>
        <v>271.22000000000003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1.0044818639354838</v>
      </c>
      <c r="I34" s="33">
        <v>66.246875613645159</v>
      </c>
      <c r="J34" s="33">
        <v>0.48453451612903226</v>
      </c>
      <c r="K34" s="33">
        <v>0</v>
      </c>
      <c r="L34" s="33">
        <v>38.0126022426129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0.63215933335483865</v>
      </c>
      <c r="S34" s="33">
        <v>0.15171291232258061</v>
      </c>
      <c r="T34" s="33">
        <v>0.38762761290322578</v>
      </c>
      <c r="U34" s="33">
        <v>0</v>
      </c>
      <c r="V34" s="33">
        <v>8.0204848474516108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9.6547967741935484E-2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3.8619187096774192E-2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5.2733811419677412</v>
      </c>
      <c r="AW34" s="33">
        <v>30.9940723996129</v>
      </c>
      <c r="AX34" s="33">
        <v>0</v>
      </c>
      <c r="AY34" s="33">
        <v>0</v>
      </c>
      <c r="AZ34" s="33">
        <v>88.64314137135483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6.323042221032261</v>
      </c>
      <c r="BG34" s="33">
        <v>6.7535206887419355</v>
      </c>
      <c r="BH34" s="33">
        <v>1.0258945267741932</v>
      </c>
      <c r="BI34" s="33">
        <v>0</v>
      </c>
      <c r="BJ34" s="33">
        <v>15.93130155332258</v>
      </c>
      <c r="BK34" s="34">
        <f t="shared" si="2"/>
        <v>270.02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0.23928166045161292</v>
      </c>
      <c r="I35" s="33">
        <v>105.31780091461292</v>
      </c>
      <c r="J35" s="33">
        <v>0</v>
      </c>
      <c r="K35" s="33">
        <v>0</v>
      </c>
      <c r="L35" s="33">
        <v>11.580194278677419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6.2192479838709673E-2</v>
      </c>
      <c r="S35" s="33">
        <v>0</v>
      </c>
      <c r="T35" s="33">
        <v>0.99507967741935477</v>
      </c>
      <c r="U35" s="33">
        <v>0</v>
      </c>
      <c r="V35" s="33">
        <v>2.8130902480645159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0.19846161290322581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0.2902205658387097</v>
      </c>
      <c r="AW35" s="33">
        <v>1.9920584395161289</v>
      </c>
      <c r="AX35" s="33">
        <v>0</v>
      </c>
      <c r="AY35" s="33">
        <v>0</v>
      </c>
      <c r="AZ35" s="33">
        <v>28.133468554483848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0.23510854319354837</v>
      </c>
      <c r="BG35" s="33">
        <v>0.35723090322580642</v>
      </c>
      <c r="BH35" s="33">
        <v>0</v>
      </c>
      <c r="BI35" s="33">
        <v>0</v>
      </c>
      <c r="BJ35" s="33">
        <v>2.2958121217741936</v>
      </c>
      <c r="BK35" s="34">
        <f t="shared" si="2"/>
        <v>154.51</v>
      </c>
    </row>
    <row r="36" spans="1:63" x14ac:dyDescent="0.2">
      <c r="A36" s="31"/>
      <c r="B36" s="32" t="s">
        <v>40</v>
      </c>
      <c r="C36" s="33">
        <v>0</v>
      </c>
      <c r="D36" s="33">
        <v>1.2983690322580645</v>
      </c>
      <c r="E36" s="33">
        <v>0</v>
      </c>
      <c r="F36" s="33">
        <v>0</v>
      </c>
      <c r="G36" s="33">
        <v>0</v>
      </c>
      <c r="H36" s="33">
        <v>1.3872601555806456</v>
      </c>
      <c r="I36" s="33">
        <v>41.467331612903223</v>
      </c>
      <c r="J36" s="33">
        <v>0.53651612903225798</v>
      </c>
      <c r="K36" s="33">
        <v>0</v>
      </c>
      <c r="L36" s="33">
        <v>26.438002006354839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2.3127169780645165</v>
      </c>
      <c r="S36" s="33">
        <v>0.43362639206451609</v>
      </c>
      <c r="T36" s="33">
        <v>0</v>
      </c>
      <c r="U36" s="33">
        <v>0</v>
      </c>
      <c r="V36" s="33">
        <v>6.3600904971290326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3.2077790322580645E-2</v>
      </c>
      <c r="AC36" s="33">
        <v>0</v>
      </c>
      <c r="AD36" s="33">
        <v>0</v>
      </c>
      <c r="AE36" s="33">
        <v>0</v>
      </c>
      <c r="AF36" s="33">
        <v>0.1069259677419355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5.3462983870967741E-3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5.0698534519032252</v>
      </c>
      <c r="AW36" s="33">
        <v>17.174179457677422</v>
      </c>
      <c r="AX36" s="33">
        <v>0</v>
      </c>
      <c r="AY36" s="33">
        <v>0</v>
      </c>
      <c r="AZ36" s="33">
        <v>66.881405802580645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9.7022061967096782</v>
      </c>
      <c r="BG36" s="33">
        <v>2.2695726612258063</v>
      </c>
      <c r="BH36" s="33">
        <v>5.3462983870967748E-2</v>
      </c>
      <c r="BI36" s="33">
        <v>0</v>
      </c>
      <c r="BJ36" s="33">
        <v>22.861056586193556</v>
      </c>
      <c r="BK36" s="34">
        <f t="shared" si="2"/>
        <v>204.39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4.1469711290322578E-2</v>
      </c>
      <c r="I37" s="33">
        <v>106.10372258064515</v>
      </c>
      <c r="J37" s="33">
        <v>0</v>
      </c>
      <c r="K37" s="33">
        <v>0</v>
      </c>
      <c r="L37" s="33">
        <v>1.1503877290322582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1.2285694193548387E-2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4.1213396451612906E-2</v>
      </c>
      <c r="AW37" s="33">
        <v>4.4555006451612904</v>
      </c>
      <c r="AX37" s="33">
        <v>0</v>
      </c>
      <c r="AY37" s="33">
        <v>0</v>
      </c>
      <c r="AZ37" s="33">
        <v>2.392635555322582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2.7846879032258063E-3</v>
      </c>
      <c r="BG37" s="33">
        <v>0</v>
      </c>
      <c r="BH37" s="33">
        <v>0</v>
      </c>
      <c r="BI37" s="33">
        <v>0</v>
      </c>
      <c r="BJ37" s="33">
        <v>0</v>
      </c>
      <c r="BK37" s="34">
        <f t="shared" si="2"/>
        <v>114.2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0.5959550407741937</v>
      </c>
      <c r="I38" s="33">
        <v>42.313698709677425</v>
      </c>
      <c r="J38" s="33">
        <v>0</v>
      </c>
      <c r="K38" s="33">
        <v>0</v>
      </c>
      <c r="L38" s="33">
        <v>1.3223030846774193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3.5075829354838705E-3</v>
      </c>
      <c r="S38" s="33">
        <v>0</v>
      </c>
      <c r="T38" s="33">
        <v>0</v>
      </c>
      <c r="U38" s="33">
        <v>0</v>
      </c>
      <c r="V38" s="33">
        <v>0.23383886129032261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3.8869216129032255E-2</v>
      </c>
      <c r="AW38" s="33">
        <v>0</v>
      </c>
      <c r="AX38" s="33">
        <v>0</v>
      </c>
      <c r="AY38" s="33">
        <v>0</v>
      </c>
      <c r="AZ38" s="33">
        <v>0.45529410338708665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2.3292810806451614E-2</v>
      </c>
      <c r="BG38" s="33">
        <v>0</v>
      </c>
      <c r="BH38" s="33">
        <v>0</v>
      </c>
      <c r="BI38" s="33">
        <v>0</v>
      </c>
      <c r="BJ38" s="33">
        <v>0.18324059032258067</v>
      </c>
      <c r="BK38" s="34">
        <f t="shared" si="2"/>
        <v>45.17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2.0173938353225802</v>
      </c>
      <c r="I39" s="33">
        <v>35.109678869580641</v>
      </c>
      <c r="J39" s="33">
        <v>1.0636051612903226</v>
      </c>
      <c r="K39" s="33">
        <v>0</v>
      </c>
      <c r="L39" s="33">
        <v>29.824125714612908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0.6069580290967741</v>
      </c>
      <c r="S39" s="33">
        <v>2.4569279225806451</v>
      </c>
      <c r="T39" s="33">
        <v>5.3180258064516126</v>
      </c>
      <c r="U39" s="33">
        <v>0</v>
      </c>
      <c r="V39" s="33">
        <v>4.5559988700322585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5.3007661290322588E-4</v>
      </c>
      <c r="AC39" s="33">
        <v>1.5902298387096774E-2</v>
      </c>
      <c r="AD39" s="33">
        <v>0</v>
      </c>
      <c r="AE39" s="33">
        <v>0</v>
      </c>
      <c r="AF39" s="33">
        <v>0.32334673387096774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1.1661685483870967E-2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4.3451664958064518</v>
      </c>
      <c r="AW39" s="33">
        <v>25.758622165258068</v>
      </c>
      <c r="AX39" s="33">
        <v>1.0601532258064517</v>
      </c>
      <c r="AY39" s="33">
        <v>0</v>
      </c>
      <c r="AZ39" s="33">
        <v>61.765617531516128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7.2514639651935493</v>
      </c>
      <c r="BG39" s="33">
        <v>2.3379505258064519</v>
      </c>
      <c r="BH39" s="33">
        <v>0.3180459677419355</v>
      </c>
      <c r="BI39" s="33">
        <v>0</v>
      </c>
      <c r="BJ39" s="33">
        <v>22.088825119548389</v>
      </c>
      <c r="BK39" s="34">
        <f t="shared" si="2"/>
        <v>206.23000000000002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0.13887548</v>
      </c>
      <c r="I40" s="33">
        <v>204.75931733870968</v>
      </c>
      <c r="J40" s="33">
        <v>0</v>
      </c>
      <c r="K40" s="33">
        <v>0</v>
      </c>
      <c r="L40" s="33">
        <v>2.7470963737741934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5.0091620322580653E-3</v>
      </c>
      <c r="S40" s="33">
        <v>0</v>
      </c>
      <c r="T40" s="33">
        <v>5.5325403225806449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0.21926472606451611</v>
      </c>
      <c r="AW40" s="33">
        <v>0.41324718354838708</v>
      </c>
      <c r="AX40" s="33">
        <v>0</v>
      </c>
      <c r="AY40" s="33">
        <v>0</v>
      </c>
      <c r="AZ40" s="33">
        <v>9.5510058692258166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2.3643544064516131E-2</v>
      </c>
      <c r="BG40" s="33">
        <v>0</v>
      </c>
      <c r="BH40" s="33">
        <v>0</v>
      </c>
      <c r="BI40" s="33">
        <v>0</v>
      </c>
      <c r="BJ40" s="33">
        <v>0</v>
      </c>
      <c r="BK40" s="34">
        <f t="shared" si="2"/>
        <v>223.39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2.2489339767096777</v>
      </c>
      <c r="I41" s="33">
        <v>52.676867233419351</v>
      </c>
      <c r="J41" s="33">
        <v>0.51602516129032261</v>
      </c>
      <c r="K41" s="33">
        <v>0</v>
      </c>
      <c r="L41" s="33">
        <v>27.014166515322582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0.67640981048387094</v>
      </c>
      <c r="S41" s="33">
        <v>0.50096613622580655</v>
      </c>
      <c r="T41" s="33">
        <v>0</v>
      </c>
      <c r="U41" s="33">
        <v>0</v>
      </c>
      <c r="V41" s="33">
        <v>6.4341257047741935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1.0288877419354839E-2</v>
      </c>
      <c r="AC41" s="33">
        <v>0</v>
      </c>
      <c r="AD41" s="33">
        <v>0</v>
      </c>
      <c r="AE41" s="33">
        <v>0</v>
      </c>
      <c r="AF41" s="33">
        <v>0.1881822623548387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2.2635530322580647E-2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4.1771336250967748</v>
      </c>
      <c r="AW41" s="33">
        <v>18.811265156548387</v>
      </c>
      <c r="AX41" s="33">
        <v>0</v>
      </c>
      <c r="AY41" s="33">
        <v>0</v>
      </c>
      <c r="AZ41" s="33">
        <v>70.820548839354885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6.9467167876451619</v>
      </c>
      <c r="BG41" s="33">
        <v>6.3074609588709674</v>
      </c>
      <c r="BH41" s="33">
        <v>3.1097868377741937</v>
      </c>
      <c r="BI41" s="33">
        <v>0</v>
      </c>
      <c r="BJ41" s="33">
        <v>20.528486586387096</v>
      </c>
      <c r="BK41" s="34">
        <f t="shared" si="2"/>
        <v>220.99000000000004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1.0203373721612903</v>
      </c>
      <c r="I42" s="33">
        <v>13.75409834767742</v>
      </c>
      <c r="J42" s="33">
        <v>0</v>
      </c>
      <c r="K42" s="33">
        <v>0</v>
      </c>
      <c r="L42" s="33">
        <v>13.163443029677417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0.61005826554838705</v>
      </c>
      <c r="S42" s="33">
        <v>0.21852568519354842</v>
      </c>
      <c r="T42" s="33">
        <v>0</v>
      </c>
      <c r="U42" s="33">
        <v>0</v>
      </c>
      <c r="V42" s="33">
        <v>4.5745050626129036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0.10707406451612904</v>
      </c>
      <c r="AD42" s="33">
        <v>0</v>
      </c>
      <c r="AE42" s="33">
        <v>0</v>
      </c>
      <c r="AF42" s="33">
        <v>2.676851612903226E-2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3.0550404289032254</v>
      </c>
      <c r="AW42" s="33">
        <v>11.662529087967741</v>
      </c>
      <c r="AX42" s="33">
        <v>0</v>
      </c>
      <c r="AY42" s="33">
        <v>0</v>
      </c>
      <c r="AZ42" s="33">
        <v>38.413199228161311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5.4586422238387087</v>
      </c>
      <c r="BG42" s="33">
        <v>1.9154526764193549</v>
      </c>
      <c r="BH42" s="33">
        <v>3.2978811870967735</v>
      </c>
      <c r="BI42" s="33">
        <v>0</v>
      </c>
      <c r="BJ42" s="33">
        <v>14.012444824096775</v>
      </c>
      <c r="BK42" s="34">
        <f t="shared" si="2"/>
        <v>111.29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6.8283716903225794E-2</v>
      </c>
      <c r="I43" s="33">
        <v>84.103091388161289</v>
      </c>
      <c r="J43" s="33">
        <v>0</v>
      </c>
      <c r="K43" s="33">
        <v>0</v>
      </c>
      <c r="L43" s="33">
        <v>7.5527931840967746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5.3880838806451621E-2</v>
      </c>
      <c r="S43" s="33">
        <v>2.7719927419354833</v>
      </c>
      <c r="T43" s="33">
        <v>0</v>
      </c>
      <c r="U43" s="33">
        <v>0</v>
      </c>
      <c r="V43" s="33">
        <v>0.98054319300000004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0.70423356832258077</v>
      </c>
      <c r="AW43" s="33">
        <v>6.8151795870967744</v>
      </c>
      <c r="AX43" s="33">
        <v>0</v>
      </c>
      <c r="AY43" s="33">
        <v>0</v>
      </c>
      <c r="AZ43" s="33">
        <v>17.084881414903233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5.0892574838709681E-2</v>
      </c>
      <c r="BG43" s="33">
        <v>1.1063603225806452E-2</v>
      </c>
      <c r="BH43" s="33">
        <v>0</v>
      </c>
      <c r="BI43" s="33">
        <v>0</v>
      </c>
      <c r="BJ43" s="33">
        <v>1.3331641887096777</v>
      </c>
      <c r="BK43" s="34">
        <f t="shared" si="2"/>
        <v>121.53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0.90822408622580619</v>
      </c>
      <c r="I44" s="33">
        <v>29.697833166451606</v>
      </c>
      <c r="J44" s="33">
        <v>0.54066838709677423</v>
      </c>
      <c r="K44" s="33">
        <v>0</v>
      </c>
      <c r="L44" s="33">
        <v>7.1783407359677422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0.74269787058064529</v>
      </c>
      <c r="S44" s="33">
        <v>0.18382725161290325</v>
      </c>
      <c r="T44" s="33">
        <v>0</v>
      </c>
      <c r="U44" s="33">
        <v>0</v>
      </c>
      <c r="V44" s="33">
        <v>6.5587884110000001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1.0781741935483872E-2</v>
      </c>
      <c r="AC44" s="33">
        <v>0</v>
      </c>
      <c r="AD44" s="33">
        <v>0</v>
      </c>
      <c r="AE44" s="33">
        <v>0</v>
      </c>
      <c r="AF44" s="33">
        <v>0.69003148387096769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2.1563483870967744E-2</v>
      </c>
      <c r="AM44" s="33">
        <v>0</v>
      </c>
      <c r="AN44" s="33">
        <v>0</v>
      </c>
      <c r="AO44" s="33">
        <v>0</v>
      </c>
      <c r="AP44" s="33">
        <v>9.557307806451612E-2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2.0977993365161289</v>
      </c>
      <c r="AW44" s="33">
        <v>6.2302187955806447</v>
      </c>
      <c r="AX44" s="33">
        <v>0</v>
      </c>
      <c r="AY44" s="33">
        <v>0</v>
      </c>
      <c r="AZ44" s="33">
        <v>19.540459222870954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4.1450039634516136</v>
      </c>
      <c r="BG44" s="33">
        <v>1.8541198275161288</v>
      </c>
      <c r="BH44" s="33">
        <v>0</v>
      </c>
      <c r="BI44" s="33">
        <v>0</v>
      </c>
      <c r="BJ44" s="33">
        <v>12.074069157387093</v>
      </c>
      <c r="BK44" s="34">
        <f t="shared" si="2"/>
        <v>92.57</v>
      </c>
    </row>
    <row r="45" spans="1:63" x14ac:dyDescent="0.2">
      <c r="A45" s="31"/>
      <c r="B45" s="32" t="s">
        <v>49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0.10206910335483871</v>
      </c>
      <c r="I45" s="33">
        <v>32.510899587096773</v>
      </c>
      <c r="J45" s="33">
        <v>0</v>
      </c>
      <c r="K45" s="33">
        <v>0</v>
      </c>
      <c r="L45" s="33">
        <v>21.298128528419358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5.5593193548387121E-4</v>
      </c>
      <c r="S45" s="33">
        <v>0</v>
      </c>
      <c r="T45" s="33">
        <v>5.5593193548387099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1.3314123870967743E-2</v>
      </c>
      <c r="AW45" s="33">
        <v>0</v>
      </c>
      <c r="AX45" s="33">
        <v>0</v>
      </c>
      <c r="AY45" s="33">
        <v>0</v>
      </c>
      <c r="AZ45" s="33">
        <v>6.3839048701613068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6.1023067741935487E-3</v>
      </c>
      <c r="BG45" s="33">
        <v>0.55475516129032265</v>
      </c>
      <c r="BH45" s="33">
        <v>0</v>
      </c>
      <c r="BI45" s="33">
        <v>0</v>
      </c>
      <c r="BJ45" s="33">
        <v>0.11095103225806451</v>
      </c>
      <c r="BK45" s="34">
        <f t="shared" si="2"/>
        <v>66.540000000000006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0.49411983806451609</v>
      </c>
      <c r="I46" s="33">
        <v>11.084249874193549</v>
      </c>
      <c r="J46" s="33">
        <v>0</v>
      </c>
      <c r="K46" s="33">
        <v>0</v>
      </c>
      <c r="L46" s="33">
        <v>3.5493494931290321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0.28616964025806446</v>
      </c>
      <c r="S46" s="33">
        <v>8.0520517585161286</v>
      </c>
      <c r="T46" s="33">
        <v>1.0797048387096775</v>
      </c>
      <c r="U46" s="33">
        <v>0</v>
      </c>
      <c r="V46" s="33">
        <v>2.7405192727419356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0.12920558709677418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1.4867015337096776</v>
      </c>
      <c r="AW46" s="33">
        <v>7.1281645688064508</v>
      </c>
      <c r="AX46" s="33">
        <v>0</v>
      </c>
      <c r="AY46" s="33">
        <v>0</v>
      </c>
      <c r="AZ46" s="33">
        <v>13.566596649967742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2.7410784474838712</v>
      </c>
      <c r="BG46" s="33">
        <v>1.7661484027741934</v>
      </c>
      <c r="BH46" s="33">
        <v>0</v>
      </c>
      <c r="BI46" s="33">
        <v>0</v>
      </c>
      <c r="BJ46" s="33">
        <v>9.3459400945483875</v>
      </c>
      <c r="BK46" s="34">
        <f t="shared" si="2"/>
        <v>63.45</v>
      </c>
    </row>
    <row r="47" spans="1:63" x14ac:dyDescent="0.2">
      <c r="A47" s="31"/>
      <c r="B47" s="32" t="s">
        <v>51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8.9572122129032261E-2</v>
      </c>
      <c r="I47" s="33">
        <v>29.721608709677422</v>
      </c>
      <c r="J47" s="33">
        <v>0</v>
      </c>
      <c r="K47" s="33">
        <v>0</v>
      </c>
      <c r="L47" s="33">
        <v>16.160695860709676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1.2754323483870969E-2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2.7941095161290324E-2</v>
      </c>
      <c r="AW47" s="33">
        <v>11.282744577419354</v>
      </c>
      <c r="AX47" s="33">
        <v>0</v>
      </c>
      <c r="AY47" s="33">
        <v>0</v>
      </c>
      <c r="AZ47" s="33">
        <v>11.716904214645149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2.1972238709677419E-2</v>
      </c>
      <c r="BG47" s="33">
        <v>0</v>
      </c>
      <c r="BH47" s="33">
        <v>0</v>
      </c>
      <c r="BI47" s="33">
        <v>0</v>
      </c>
      <c r="BJ47" s="33">
        <v>1.7358068580645163</v>
      </c>
      <c r="BK47" s="34">
        <f t="shared" si="2"/>
        <v>70.77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0.94297660900000024</v>
      </c>
      <c r="I48" s="33">
        <v>2.6127284632258068</v>
      </c>
      <c r="J48" s="33">
        <v>0</v>
      </c>
      <c r="K48" s="33">
        <v>0</v>
      </c>
      <c r="L48" s="33">
        <v>24.005899938096771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0.79035548903225816</v>
      </c>
      <c r="S48" s="33">
        <v>0.25470968716129033</v>
      </c>
      <c r="T48" s="33">
        <v>0</v>
      </c>
      <c r="U48" s="33">
        <v>0</v>
      </c>
      <c r="V48" s="33">
        <v>4.7343101636129035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0.12358426774193548</v>
      </c>
      <c r="AC48" s="33">
        <v>5.3732290322580645E-2</v>
      </c>
      <c r="AD48" s="33">
        <v>0</v>
      </c>
      <c r="AE48" s="33">
        <v>0</v>
      </c>
      <c r="AF48" s="33">
        <v>0.20886946135483869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4.5135123870967742E-2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4.0837456087096777</v>
      </c>
      <c r="AW48" s="33">
        <v>4.4166201128064513</v>
      </c>
      <c r="AX48" s="33">
        <v>1.0746458064516129</v>
      </c>
      <c r="AY48" s="33">
        <v>0</v>
      </c>
      <c r="AZ48" s="33">
        <v>27.397663922129034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8.1767480699677435</v>
      </c>
      <c r="BG48" s="33">
        <v>14.698373609290323</v>
      </c>
      <c r="BH48" s="33">
        <v>4.7553076935483869</v>
      </c>
      <c r="BI48" s="33">
        <v>0</v>
      </c>
      <c r="BJ48" s="33">
        <v>21.374593683677418</v>
      </c>
      <c r="BK48" s="34">
        <f t="shared" si="2"/>
        <v>119.75</v>
      </c>
    </row>
    <row r="49" spans="1:63" x14ac:dyDescent="0.2">
      <c r="A49" s="31"/>
      <c r="B49" s="32" t="s">
        <v>53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0.74899173967741939</v>
      </c>
      <c r="I49" s="33">
        <v>22.173634812580644</v>
      </c>
      <c r="J49" s="33">
        <v>0</v>
      </c>
      <c r="K49" s="33">
        <v>0</v>
      </c>
      <c r="L49" s="33">
        <v>20.410542226870966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0.42609289270967743</v>
      </c>
      <c r="S49" s="33">
        <v>0</v>
      </c>
      <c r="T49" s="33">
        <v>0</v>
      </c>
      <c r="U49" s="33">
        <v>0</v>
      </c>
      <c r="V49" s="33">
        <v>5.0708328056774192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3.1986735483870966E-3</v>
      </c>
      <c r="AC49" s="33">
        <v>0</v>
      </c>
      <c r="AD49" s="33">
        <v>0.15993367741935482</v>
      </c>
      <c r="AE49" s="33">
        <v>0</v>
      </c>
      <c r="AF49" s="33">
        <v>0.10812747425806453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2.1324490322580645E-3</v>
      </c>
      <c r="AM49" s="33">
        <v>0</v>
      </c>
      <c r="AN49" s="33">
        <v>0</v>
      </c>
      <c r="AO49" s="33">
        <v>0</v>
      </c>
      <c r="AP49" s="33">
        <v>7.9966838709677412E-2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3.1115640457741938</v>
      </c>
      <c r="AW49" s="33">
        <v>3.9464989680322584</v>
      </c>
      <c r="AX49" s="33">
        <v>0</v>
      </c>
      <c r="AY49" s="33">
        <v>0</v>
      </c>
      <c r="AZ49" s="33">
        <v>23.020684585774191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6.9209341403548397</v>
      </c>
      <c r="BG49" s="33">
        <v>1.5939062754516129</v>
      </c>
      <c r="BH49" s="33">
        <v>1.5993367741935485</v>
      </c>
      <c r="BI49" s="33">
        <v>0</v>
      </c>
      <c r="BJ49" s="33">
        <v>12.853621619935485</v>
      </c>
      <c r="BK49" s="34">
        <f t="shared" si="2"/>
        <v>102.22999999999999</v>
      </c>
    </row>
    <row r="50" spans="1:63" x14ac:dyDescent="0.2">
      <c r="A50" s="31"/>
      <c r="B50" s="32" t="s">
        <v>54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0.32763339735483876</v>
      </c>
      <c r="I50" s="33">
        <v>45.30456734774193</v>
      </c>
      <c r="J50" s="33">
        <v>0</v>
      </c>
      <c r="K50" s="33">
        <v>0</v>
      </c>
      <c r="L50" s="33">
        <v>25.494613979193549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2.1940539709677416E-2</v>
      </c>
      <c r="S50" s="33">
        <v>10.932753096774194</v>
      </c>
      <c r="T50" s="33">
        <v>0.21756722580645163</v>
      </c>
      <c r="U50" s="33">
        <v>0</v>
      </c>
      <c r="V50" s="33">
        <v>0.13054033548387098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9.1200810709677421E-2</v>
      </c>
      <c r="AW50" s="33">
        <v>14.917705689645164</v>
      </c>
      <c r="AX50" s="33">
        <v>0</v>
      </c>
      <c r="AY50" s="33">
        <v>0</v>
      </c>
      <c r="AZ50" s="33">
        <v>96.119134283870991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4.6696003387096771E-2</v>
      </c>
      <c r="BG50" s="33">
        <v>0</v>
      </c>
      <c r="BH50" s="33">
        <v>0</v>
      </c>
      <c r="BI50" s="33">
        <v>0</v>
      </c>
      <c r="BJ50" s="33">
        <v>0.32564729032258066</v>
      </c>
      <c r="BK50" s="34">
        <f t="shared" si="2"/>
        <v>193.93000000000004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0.64928570087096782</v>
      </c>
      <c r="I51" s="33">
        <v>27.095239786935483</v>
      </c>
      <c r="J51" s="33">
        <v>0</v>
      </c>
      <c r="K51" s="33">
        <v>0</v>
      </c>
      <c r="L51" s="33">
        <v>6.9267850908064519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0.52355470438709684</v>
      </c>
      <c r="S51" s="33">
        <v>12.15905374032258</v>
      </c>
      <c r="T51" s="33">
        <v>0</v>
      </c>
      <c r="U51" s="33">
        <v>0</v>
      </c>
      <c r="V51" s="33">
        <v>1.8773883720967743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0.90338987096774193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1.5942174193548388E-3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2.1554745042903218</v>
      </c>
      <c r="AW51" s="33">
        <v>5.4228818962258076</v>
      </c>
      <c r="AX51" s="33">
        <v>0</v>
      </c>
      <c r="AY51" s="33">
        <v>0</v>
      </c>
      <c r="AZ51" s="33">
        <v>25.290996518258076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4.3237757805161285</v>
      </c>
      <c r="BG51" s="33">
        <v>0.77953180593548377</v>
      </c>
      <c r="BH51" s="33">
        <v>0.26606845729032269</v>
      </c>
      <c r="BI51" s="33">
        <v>0</v>
      </c>
      <c r="BJ51" s="33">
        <v>11.844979553677419</v>
      </c>
      <c r="BK51" s="34">
        <f t="shared" si="2"/>
        <v>100.22</v>
      </c>
    </row>
    <row r="52" spans="1:63" x14ac:dyDescent="0.2">
      <c r="A52" s="31"/>
      <c r="B52" s="32" t="s">
        <v>56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0.22537558645161296</v>
      </c>
      <c r="I52" s="33">
        <v>7.5935899032258067</v>
      </c>
      <c r="J52" s="33">
        <v>0</v>
      </c>
      <c r="K52" s="33">
        <v>0</v>
      </c>
      <c r="L52" s="33">
        <v>3.0930718434838718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2.2429464838709681E-2</v>
      </c>
      <c r="S52" s="33">
        <v>0</v>
      </c>
      <c r="T52" s="33">
        <v>0</v>
      </c>
      <c r="U52" s="33">
        <v>0</v>
      </c>
      <c r="V52" s="33">
        <v>1.3599730378709678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0.10791151612903227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0.10031158616129031</v>
      </c>
      <c r="AW52" s="33">
        <v>2.190603777419355</v>
      </c>
      <c r="AX52" s="33">
        <v>0</v>
      </c>
      <c r="AY52" s="33">
        <v>0</v>
      </c>
      <c r="AZ52" s="33">
        <v>9.1531909123548356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2.8874186580645167E-2</v>
      </c>
      <c r="BG52" s="33">
        <v>0</v>
      </c>
      <c r="BH52" s="33">
        <v>0</v>
      </c>
      <c r="BI52" s="33">
        <v>0</v>
      </c>
      <c r="BJ52" s="33">
        <v>0.40466818548387101</v>
      </c>
      <c r="BK52" s="34">
        <f t="shared" si="2"/>
        <v>24.28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3.6284483225806449E-2</v>
      </c>
      <c r="I53" s="33">
        <v>12.880110967741937</v>
      </c>
      <c r="J53" s="33">
        <v>0</v>
      </c>
      <c r="K53" s="33">
        <v>0</v>
      </c>
      <c r="L53" s="33">
        <v>0.3506167586129032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3.0697597806451614E-2</v>
      </c>
      <c r="S53" s="33">
        <v>0</v>
      </c>
      <c r="T53" s="33">
        <v>0</v>
      </c>
      <c r="U53" s="33">
        <v>0</v>
      </c>
      <c r="V53" s="33">
        <v>1.7040727049354838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2.1432664516129032E-2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8.5612867032258066E-2</v>
      </c>
      <c r="AW53" s="33">
        <v>5.3581661290322581E-2</v>
      </c>
      <c r="AX53" s="33">
        <v>0</v>
      </c>
      <c r="AY53" s="33">
        <v>0</v>
      </c>
      <c r="AZ53" s="33">
        <v>6.2028613427419357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4.1631534516129026E-2</v>
      </c>
      <c r="BG53" s="33">
        <v>0</v>
      </c>
      <c r="BH53" s="33">
        <v>0</v>
      </c>
      <c r="BI53" s="33">
        <v>0</v>
      </c>
      <c r="BJ53" s="33">
        <v>0.32309741758064514</v>
      </c>
      <c r="BK53" s="34">
        <f t="shared" si="2"/>
        <v>21.73</v>
      </c>
    </row>
    <row r="54" spans="1:63" x14ac:dyDescent="0.2">
      <c r="A54" s="31"/>
      <c r="B54" s="32" t="s">
        <v>58</v>
      </c>
      <c r="C54" s="33">
        <v>0</v>
      </c>
      <c r="D54" s="33">
        <v>1.060432258064516</v>
      </c>
      <c r="E54" s="33">
        <v>0</v>
      </c>
      <c r="F54" s="33">
        <v>0</v>
      </c>
      <c r="G54" s="33">
        <v>0</v>
      </c>
      <c r="H54" s="33">
        <v>1.1437160924516128</v>
      </c>
      <c r="I54" s="33">
        <v>28.33019347003226</v>
      </c>
      <c r="J54" s="33">
        <v>0.26510806451612901</v>
      </c>
      <c r="K54" s="33">
        <v>0</v>
      </c>
      <c r="L54" s="33">
        <v>16.227438800838712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0.62526428006451618</v>
      </c>
      <c r="S54" s="33">
        <v>10.845061912032259</v>
      </c>
      <c r="T54" s="33">
        <v>0.26510806451612901</v>
      </c>
      <c r="U54" s="33">
        <v>0</v>
      </c>
      <c r="V54" s="33">
        <v>6.1492541167419343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3.483796177419355E-2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5.2914709677419356E-3</v>
      </c>
      <c r="AM54" s="33">
        <v>0</v>
      </c>
      <c r="AN54" s="33">
        <v>0</v>
      </c>
      <c r="AO54" s="33">
        <v>0</v>
      </c>
      <c r="AP54" s="33">
        <v>0.10582941935483872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3.47779679383871</v>
      </c>
      <c r="AW54" s="33">
        <v>6.6821752311290323</v>
      </c>
      <c r="AX54" s="33">
        <v>5.2914709677419361E-2</v>
      </c>
      <c r="AY54" s="33">
        <v>0</v>
      </c>
      <c r="AZ54" s="33">
        <v>27.506830838064516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7.475916763645162</v>
      </c>
      <c r="BG54" s="33">
        <v>1.7013243685806452</v>
      </c>
      <c r="BH54" s="33">
        <v>1.0582941935483872</v>
      </c>
      <c r="BI54" s="33">
        <v>0</v>
      </c>
      <c r="BJ54" s="33">
        <v>20.817211190161292</v>
      </c>
      <c r="BK54" s="34">
        <f t="shared" si="2"/>
        <v>133.83000000000001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0.54228478254838719</v>
      </c>
      <c r="I55" s="33">
        <v>13.5402541</v>
      </c>
      <c r="J55" s="33">
        <v>0</v>
      </c>
      <c r="K55" s="33">
        <v>0</v>
      </c>
      <c r="L55" s="33">
        <v>10.286256024483874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8.0982535677419365E-2</v>
      </c>
      <c r="S55" s="33">
        <v>5.3798806612903221</v>
      </c>
      <c r="T55" s="33">
        <v>4.2612916129032259</v>
      </c>
      <c r="U55" s="33">
        <v>0</v>
      </c>
      <c r="V55" s="33">
        <v>1.0973841009354837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3.1916525806451618E-3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0.61775408970967749</v>
      </c>
      <c r="AW55" s="33">
        <v>5.1391221664516129</v>
      </c>
      <c r="AX55" s="33">
        <v>0</v>
      </c>
      <c r="AY55" s="33">
        <v>0</v>
      </c>
      <c r="AZ55" s="33">
        <v>31.597224077903224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0.35779778738709667</v>
      </c>
      <c r="BG55" s="33">
        <v>5.3194584161290318E-2</v>
      </c>
      <c r="BH55" s="33">
        <v>0</v>
      </c>
      <c r="BI55" s="33">
        <v>0</v>
      </c>
      <c r="BJ55" s="33">
        <v>2.8033818239677415</v>
      </c>
      <c r="BK55" s="34">
        <f t="shared" si="2"/>
        <v>75.760000000000005</v>
      </c>
    </row>
    <row r="56" spans="1:63" x14ac:dyDescent="0.2">
      <c r="A56" s="31"/>
      <c r="B56" s="32" t="s">
        <v>60</v>
      </c>
      <c r="C56" s="33">
        <v>0</v>
      </c>
      <c r="D56" s="33">
        <v>1.589626935483871</v>
      </c>
      <c r="E56" s="33">
        <v>0</v>
      </c>
      <c r="F56" s="33">
        <v>0</v>
      </c>
      <c r="G56" s="33">
        <v>0</v>
      </c>
      <c r="H56" s="33">
        <v>0.65453881803225789</v>
      </c>
      <c r="I56" s="33">
        <v>1.8230204278709676</v>
      </c>
      <c r="J56" s="33">
        <v>2.3844404032258062</v>
      </c>
      <c r="K56" s="33">
        <v>0</v>
      </c>
      <c r="L56" s="33">
        <v>3.1879882051935482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0.39992493422580633</v>
      </c>
      <c r="S56" s="33">
        <v>0.32110464096774194</v>
      </c>
      <c r="T56" s="33">
        <v>0</v>
      </c>
      <c r="U56" s="33">
        <v>0</v>
      </c>
      <c r="V56" s="33">
        <v>3.629026484354839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7.4045729032258062E-2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5.2889806451612903E-3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1.7386994418709678</v>
      </c>
      <c r="AW56" s="33">
        <v>5.0738515616451618</v>
      </c>
      <c r="AX56" s="33">
        <v>0</v>
      </c>
      <c r="AY56" s="33">
        <v>0</v>
      </c>
      <c r="AZ56" s="33">
        <v>12.969124880741926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5.2302230434516108</v>
      </c>
      <c r="BG56" s="33">
        <v>1.1550975059032258</v>
      </c>
      <c r="BH56" s="33">
        <v>0</v>
      </c>
      <c r="BI56" s="33">
        <v>0</v>
      </c>
      <c r="BJ56" s="33">
        <v>14.193998007354839</v>
      </c>
      <c r="BK56" s="34">
        <f t="shared" si="2"/>
        <v>54.429999999999993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0.58109081103225801</v>
      </c>
      <c r="I57" s="33">
        <v>9.2376020554838707</v>
      </c>
      <c r="J57" s="33">
        <v>0</v>
      </c>
      <c r="K57" s="33">
        <v>0</v>
      </c>
      <c r="L57" s="33">
        <v>1.9765171045161292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0.30381032367741934</v>
      </c>
      <c r="S57" s="33">
        <v>2.7018760761290324</v>
      </c>
      <c r="T57" s="33">
        <v>0</v>
      </c>
      <c r="U57" s="33">
        <v>0</v>
      </c>
      <c r="V57" s="33">
        <v>2.37303170616129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2.1043961290322582E-2</v>
      </c>
      <c r="AC57" s="33">
        <v>0</v>
      </c>
      <c r="AD57" s="33">
        <v>0</v>
      </c>
      <c r="AE57" s="33">
        <v>0</v>
      </c>
      <c r="AF57" s="33">
        <v>0.13152475806451613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1.0521980645161291E-2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1.7824309882580649</v>
      </c>
      <c r="AW57" s="33">
        <v>2.468839247</v>
      </c>
      <c r="AX57" s="33">
        <v>0</v>
      </c>
      <c r="AY57" s="33">
        <v>0</v>
      </c>
      <c r="AZ57" s="33">
        <v>14.399685158935487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3.8534907115161303</v>
      </c>
      <c r="BG57" s="33">
        <v>0.30774731067741934</v>
      </c>
      <c r="BH57" s="33">
        <v>0</v>
      </c>
      <c r="BI57" s="33">
        <v>0</v>
      </c>
      <c r="BJ57" s="33">
        <v>9.1007878066129031</v>
      </c>
      <c r="BK57" s="34">
        <f t="shared" si="2"/>
        <v>49.25</v>
      </c>
    </row>
    <row r="58" spans="1:63" x14ac:dyDescent="0.2">
      <c r="A58" s="31"/>
      <c r="B58" s="32" t="s">
        <v>62</v>
      </c>
      <c r="C58" s="33">
        <v>0</v>
      </c>
      <c r="D58" s="33">
        <v>1.9074054193548389</v>
      </c>
      <c r="E58" s="33">
        <v>0</v>
      </c>
      <c r="F58" s="33">
        <v>0</v>
      </c>
      <c r="G58" s="33">
        <v>0</v>
      </c>
      <c r="H58" s="33">
        <v>0.49923650799999997</v>
      </c>
      <c r="I58" s="33">
        <v>0.63580180645161288</v>
      </c>
      <c r="J58" s="33">
        <v>0</v>
      </c>
      <c r="K58" s="33">
        <v>0</v>
      </c>
      <c r="L58" s="33">
        <v>4.4098147341935485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4.6652311870967744E-2</v>
      </c>
      <c r="S58" s="33">
        <v>0</v>
      </c>
      <c r="T58" s="33">
        <v>0</v>
      </c>
      <c r="U58" s="33">
        <v>0</v>
      </c>
      <c r="V58" s="33">
        <v>2.473058484516129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3.1753190322580643E-2</v>
      </c>
      <c r="AC58" s="33">
        <v>0</v>
      </c>
      <c r="AD58" s="33">
        <v>0</v>
      </c>
      <c r="AE58" s="33">
        <v>0</v>
      </c>
      <c r="AF58" s="33">
        <v>0.29107091129032259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3.1753190322580643E-2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1.1157349467419355</v>
      </c>
      <c r="AW58" s="33">
        <v>8.1139901916451596</v>
      </c>
      <c r="AX58" s="33">
        <v>0</v>
      </c>
      <c r="AY58" s="33">
        <v>0</v>
      </c>
      <c r="AZ58" s="33">
        <v>22.501164525225803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0.71186831735483869</v>
      </c>
      <c r="BG58" s="33">
        <v>0</v>
      </c>
      <c r="BH58" s="33">
        <v>0</v>
      </c>
      <c r="BI58" s="33">
        <v>0</v>
      </c>
      <c r="BJ58" s="33">
        <v>1.6206954627096777</v>
      </c>
      <c r="BK58" s="34">
        <f t="shared" si="2"/>
        <v>44.39</v>
      </c>
    </row>
    <row r="59" spans="1:63" x14ac:dyDescent="0.2">
      <c r="A59" s="31"/>
      <c r="B59" s="32" t="s">
        <v>63</v>
      </c>
      <c r="C59" s="33">
        <v>0</v>
      </c>
      <c r="D59" s="33">
        <v>1.8354846774193547</v>
      </c>
      <c r="E59" s="33">
        <v>0</v>
      </c>
      <c r="F59" s="33">
        <v>0</v>
      </c>
      <c r="G59" s="33">
        <v>0</v>
      </c>
      <c r="H59" s="33">
        <v>0.46453347541935486</v>
      </c>
      <c r="I59" s="33">
        <v>10.645811129032257</v>
      </c>
      <c r="J59" s="33">
        <v>0</v>
      </c>
      <c r="K59" s="33">
        <v>0</v>
      </c>
      <c r="L59" s="33">
        <v>8.5136395316129025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0.4630151055483871</v>
      </c>
      <c r="S59" s="33">
        <v>0.13829394680645163</v>
      </c>
      <c r="T59" s="33">
        <v>0</v>
      </c>
      <c r="U59" s="33">
        <v>0</v>
      </c>
      <c r="V59" s="33">
        <v>3.723807366387097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1.5709006451612904E-2</v>
      </c>
      <c r="AC59" s="33">
        <v>0</v>
      </c>
      <c r="AD59" s="33">
        <v>0</v>
      </c>
      <c r="AE59" s="33">
        <v>0</v>
      </c>
      <c r="AF59" s="33">
        <v>3.1418012903225809E-2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7.3308696774193544E-3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2.6065797615161288</v>
      </c>
      <c r="AW59" s="33">
        <v>3.0693159663225806</v>
      </c>
      <c r="AX59" s="33">
        <v>0.10472670967741936</v>
      </c>
      <c r="AY59" s="33">
        <v>0</v>
      </c>
      <c r="AZ59" s="33">
        <v>15.878195732032262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7.0371443611612916</v>
      </c>
      <c r="BG59" s="33">
        <v>8.901770322580646E-2</v>
      </c>
      <c r="BH59" s="33">
        <v>0</v>
      </c>
      <c r="BI59" s="33">
        <v>0</v>
      </c>
      <c r="BJ59" s="33">
        <v>10.355976644806452</v>
      </c>
      <c r="BK59" s="34">
        <f t="shared" si="2"/>
        <v>64.98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0.23633763987096773</v>
      </c>
      <c r="I60" s="33">
        <v>23.489289112903226</v>
      </c>
      <c r="J60" s="33">
        <v>0</v>
      </c>
      <c r="K60" s="33">
        <v>0</v>
      </c>
      <c r="L60" s="33">
        <v>110.50100587580643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2.8820521258064516E-2</v>
      </c>
      <c r="S60" s="33">
        <v>0</v>
      </c>
      <c r="T60" s="33">
        <v>0</v>
      </c>
      <c r="U60" s="33">
        <v>0</v>
      </c>
      <c r="V60" s="33">
        <v>0.51834790806451614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0.10545235483870967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7.4320840806451613E-2</v>
      </c>
      <c r="AW60" s="33">
        <v>0.52726177419354836</v>
      </c>
      <c r="AX60" s="33">
        <v>0</v>
      </c>
      <c r="AY60" s="33">
        <v>0</v>
      </c>
      <c r="AZ60" s="33">
        <v>2.8052967392258212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5.9042773451612907E-2</v>
      </c>
      <c r="BG60" s="33">
        <v>0</v>
      </c>
      <c r="BH60" s="33">
        <v>0</v>
      </c>
      <c r="BI60" s="33">
        <v>0</v>
      </c>
      <c r="BJ60" s="33">
        <v>0.48482445958064502</v>
      </c>
      <c r="BK60" s="34">
        <f t="shared" si="2"/>
        <v>138.83000000000001</v>
      </c>
    </row>
    <row r="61" spans="1:63" x14ac:dyDescent="0.2">
      <c r="A61" s="31"/>
      <c r="B61" s="32" t="s">
        <v>65</v>
      </c>
      <c r="C61" s="33">
        <v>0</v>
      </c>
      <c r="D61" s="33">
        <v>1.3522004516129031</v>
      </c>
      <c r="E61" s="33">
        <v>0</v>
      </c>
      <c r="F61" s="33">
        <v>0</v>
      </c>
      <c r="G61" s="33">
        <v>0</v>
      </c>
      <c r="H61" s="33">
        <v>0.80727372593548385</v>
      </c>
      <c r="I61" s="33">
        <v>26.908788987096777</v>
      </c>
      <c r="J61" s="33">
        <v>0</v>
      </c>
      <c r="K61" s="33">
        <v>0</v>
      </c>
      <c r="L61" s="33">
        <v>20.045078771193552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0.45913058822580644</v>
      </c>
      <c r="S61" s="33">
        <v>2.9124317419354839E-2</v>
      </c>
      <c r="T61" s="33">
        <v>0</v>
      </c>
      <c r="U61" s="33">
        <v>0</v>
      </c>
      <c r="V61" s="33">
        <v>2.2294582023225811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4.9963646741935479E-2</v>
      </c>
      <c r="AC61" s="33">
        <v>0</v>
      </c>
      <c r="AD61" s="33">
        <v>0</v>
      </c>
      <c r="AE61" s="33">
        <v>0</v>
      </c>
      <c r="AF61" s="33">
        <v>0.10387329032258065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1.578874012903226E-2</v>
      </c>
      <c r="AM61" s="33">
        <v>0</v>
      </c>
      <c r="AN61" s="33">
        <v>0</v>
      </c>
      <c r="AO61" s="33">
        <v>0</v>
      </c>
      <c r="AP61" s="33">
        <v>6.232397419354839E-2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2.1441285184193553</v>
      </c>
      <c r="AW61" s="33">
        <v>4.2348560331612903</v>
      </c>
      <c r="AX61" s="33">
        <v>0</v>
      </c>
      <c r="AY61" s="33">
        <v>0</v>
      </c>
      <c r="AZ61" s="33">
        <v>37.607940585903222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4.6842503785483878</v>
      </c>
      <c r="BG61" s="33">
        <v>0.57095753119354842</v>
      </c>
      <c r="BH61" s="33">
        <v>0</v>
      </c>
      <c r="BI61" s="33">
        <v>0</v>
      </c>
      <c r="BJ61" s="33">
        <v>12.904862257580646</v>
      </c>
      <c r="BK61" s="34">
        <f t="shared" si="2"/>
        <v>114.21000000000001</v>
      </c>
    </row>
    <row r="62" spans="1:63" x14ac:dyDescent="0.2">
      <c r="A62" s="31"/>
      <c r="B62" s="32" t="s">
        <v>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0.21622079025806454</v>
      </c>
      <c r="I62" s="33">
        <v>11.597138102419356</v>
      </c>
      <c r="J62" s="33">
        <v>0</v>
      </c>
      <c r="K62" s="33">
        <v>0</v>
      </c>
      <c r="L62" s="33">
        <v>0.79090226932258056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3.8720205225806451E-2</v>
      </c>
      <c r="S62" s="33">
        <v>0</v>
      </c>
      <c r="T62" s="33">
        <v>3.1464087096774196</v>
      </c>
      <c r="U62" s="33">
        <v>0</v>
      </c>
      <c r="V62" s="33">
        <v>0.89672648225806451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0.18875271477419359</v>
      </c>
      <c r="AW62" s="33">
        <v>6.028601297419355</v>
      </c>
      <c r="AX62" s="33">
        <v>0</v>
      </c>
      <c r="AY62" s="33">
        <v>0</v>
      </c>
      <c r="AZ62" s="33">
        <v>7.8483688081612888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8.4320791451612892E-2</v>
      </c>
      <c r="BG62" s="33">
        <v>0</v>
      </c>
      <c r="BH62" s="33">
        <v>0</v>
      </c>
      <c r="BI62" s="33">
        <v>0</v>
      </c>
      <c r="BJ62" s="33">
        <v>0.30383982903225804</v>
      </c>
      <c r="BK62" s="34">
        <f t="shared" si="2"/>
        <v>31.14</v>
      </c>
    </row>
    <row r="63" spans="1:63" x14ac:dyDescent="0.2">
      <c r="A63" s="31"/>
      <c r="B63" s="32" t="s">
        <v>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0.33736259912903227</v>
      </c>
      <c r="I63" s="33">
        <v>7.8592620967741944E-2</v>
      </c>
      <c r="J63" s="33">
        <v>0</v>
      </c>
      <c r="K63" s="33">
        <v>0</v>
      </c>
      <c r="L63" s="33">
        <v>2.0815496334516128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209.672598323871</v>
      </c>
      <c r="S63" s="33">
        <v>0</v>
      </c>
      <c r="T63" s="33">
        <v>0</v>
      </c>
      <c r="U63" s="33">
        <v>0</v>
      </c>
      <c r="V63" s="33">
        <v>0.19971301058064517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0.25766768661290318</v>
      </c>
      <c r="AW63" s="33">
        <v>0.21356365161290322</v>
      </c>
      <c r="AX63" s="33">
        <v>0</v>
      </c>
      <c r="AY63" s="33">
        <v>0</v>
      </c>
      <c r="AZ63" s="33">
        <v>4.4514951223870902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0.19013768487096772</v>
      </c>
      <c r="BG63" s="33">
        <v>0</v>
      </c>
      <c r="BH63" s="33">
        <v>0</v>
      </c>
      <c r="BI63" s="33">
        <v>0</v>
      </c>
      <c r="BJ63" s="33">
        <v>0.38731966651612898</v>
      </c>
      <c r="BK63" s="34">
        <f t="shared" si="2"/>
        <v>217.87</v>
      </c>
    </row>
    <row r="64" spans="1:63" x14ac:dyDescent="0.2">
      <c r="A64" s="31"/>
      <c r="B64" s="32" t="s">
        <v>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0.4843875753870967</v>
      </c>
      <c r="I64" s="33">
        <v>10.499810129032259</v>
      </c>
      <c r="J64" s="33">
        <v>0</v>
      </c>
      <c r="K64" s="33">
        <v>0</v>
      </c>
      <c r="L64" s="33">
        <v>2.5047622948387094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0.26290964535483874</v>
      </c>
      <c r="S64" s="33">
        <v>0</v>
      </c>
      <c r="T64" s="33">
        <v>0</v>
      </c>
      <c r="U64" s="33">
        <v>0</v>
      </c>
      <c r="V64" s="33">
        <v>0.97444342706451625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1.4756232096774196E-2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0.99922560241935465</v>
      </c>
      <c r="AW64" s="33">
        <v>3.3762960245806459</v>
      </c>
      <c r="AX64" s="33">
        <v>0</v>
      </c>
      <c r="AY64" s="33">
        <v>0</v>
      </c>
      <c r="AZ64" s="33">
        <v>14.724079632548385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2.4048803988709677</v>
      </c>
      <c r="BG64" s="33">
        <v>3.0479713442580652</v>
      </c>
      <c r="BH64" s="33">
        <v>0</v>
      </c>
      <c r="BI64" s="33">
        <v>0</v>
      </c>
      <c r="BJ64" s="33">
        <v>6.8464776935483878</v>
      </c>
      <c r="BK64" s="34">
        <f t="shared" si="2"/>
        <v>46.139999999999993</v>
      </c>
    </row>
    <row r="65" spans="1:63" x14ac:dyDescent="0.2">
      <c r="A65" s="31"/>
      <c r="B65" s="32" t="s">
        <v>69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0.49826214870967744</v>
      </c>
      <c r="I65" s="33">
        <v>10.58042966851613</v>
      </c>
      <c r="J65" s="33">
        <v>0</v>
      </c>
      <c r="K65" s="33">
        <v>0</v>
      </c>
      <c r="L65" s="33">
        <v>1.948162074870968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0.40497027864516127</v>
      </c>
      <c r="S65" s="33">
        <v>7.8059370838709681</v>
      </c>
      <c r="T65" s="33">
        <v>0</v>
      </c>
      <c r="U65" s="33">
        <v>0</v>
      </c>
      <c r="V65" s="33">
        <v>0.90055994054838706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8.2960980645161251E-3</v>
      </c>
      <c r="AC65" s="33">
        <v>0</v>
      </c>
      <c r="AD65" s="33">
        <v>0</v>
      </c>
      <c r="AE65" s="33">
        <v>0</v>
      </c>
      <c r="AF65" s="33">
        <v>3.1110367741935485E-2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1.1972276573225806</v>
      </c>
      <c r="AW65" s="33">
        <v>4.1216747245483871</v>
      </c>
      <c r="AX65" s="33">
        <v>0</v>
      </c>
      <c r="AY65" s="33">
        <v>0</v>
      </c>
      <c r="AZ65" s="33">
        <v>15.74174087529032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2.9692608110967744</v>
      </c>
      <c r="BG65" s="33">
        <v>1.705885164516129</v>
      </c>
      <c r="BH65" s="33">
        <v>0</v>
      </c>
      <c r="BI65" s="33">
        <v>0</v>
      </c>
      <c r="BJ65" s="33">
        <v>6.2864831062580642</v>
      </c>
      <c r="BK65" s="34">
        <f t="shared" si="2"/>
        <v>54.2</v>
      </c>
    </row>
    <row r="66" spans="1:63" x14ac:dyDescent="0.2">
      <c r="A66" s="31"/>
      <c r="B66" s="32" t="s">
        <v>70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0.31414535506451619</v>
      </c>
      <c r="I66" s="33">
        <v>6.4884244284193544</v>
      </c>
      <c r="J66" s="33">
        <v>0</v>
      </c>
      <c r="K66" s="33">
        <v>0</v>
      </c>
      <c r="L66" s="33">
        <v>2.8786292432903227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0.20961718941935484</v>
      </c>
      <c r="S66" s="33">
        <v>0</v>
      </c>
      <c r="T66" s="33">
        <v>0</v>
      </c>
      <c r="U66" s="33">
        <v>0</v>
      </c>
      <c r="V66" s="33">
        <v>0.33300942461290328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0.76495358432258065</v>
      </c>
      <c r="AW66" s="33">
        <v>1.0989444417419356</v>
      </c>
      <c r="AX66" s="33">
        <v>0</v>
      </c>
      <c r="AY66" s="33">
        <v>0</v>
      </c>
      <c r="AZ66" s="33">
        <v>10.118186254129037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2.5643655427741932</v>
      </c>
      <c r="BG66" s="33">
        <v>1.2278201251935483</v>
      </c>
      <c r="BH66" s="33">
        <v>0</v>
      </c>
      <c r="BI66" s="33">
        <v>0</v>
      </c>
      <c r="BJ66" s="33">
        <v>6.7419044110322579</v>
      </c>
      <c r="BK66" s="34">
        <f t="shared" si="2"/>
        <v>32.74</v>
      </c>
    </row>
    <row r="67" spans="1:63" x14ac:dyDescent="0.2">
      <c r="A67" s="31"/>
      <c r="B67" s="32" t="s">
        <v>71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0.29010357183870966</v>
      </c>
      <c r="I67" s="33">
        <v>5.2234815612903223</v>
      </c>
      <c r="J67" s="33">
        <v>0</v>
      </c>
      <c r="K67" s="33">
        <v>0</v>
      </c>
      <c r="L67" s="33">
        <v>2.0472407638387096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0.22354685229032256</v>
      </c>
      <c r="S67" s="33">
        <v>5.1110387096774193E-2</v>
      </c>
      <c r="T67" s="33">
        <v>2.0444154838709681</v>
      </c>
      <c r="U67" s="33">
        <v>0</v>
      </c>
      <c r="V67" s="33">
        <v>0.30421803703225808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2.0429761290322583E-2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0.6444592080322582</v>
      </c>
      <c r="AW67" s="33">
        <v>1.7160999483870967</v>
      </c>
      <c r="AX67" s="33">
        <v>0</v>
      </c>
      <c r="AY67" s="33">
        <v>0</v>
      </c>
      <c r="AZ67" s="33">
        <v>7.8627328873870956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1.2870346556774195</v>
      </c>
      <c r="BG67" s="33">
        <v>1.4300832903225806</v>
      </c>
      <c r="BH67" s="33">
        <v>0</v>
      </c>
      <c r="BI67" s="33">
        <v>0</v>
      </c>
      <c r="BJ67" s="33">
        <v>6.8350435916451611</v>
      </c>
      <c r="BK67" s="34">
        <f t="shared" si="2"/>
        <v>29.98</v>
      </c>
    </row>
    <row r="68" spans="1:63" x14ac:dyDescent="0.2">
      <c r="A68" s="31"/>
      <c r="B68" s="32" t="s">
        <v>72</v>
      </c>
      <c r="C68" s="33">
        <v>0</v>
      </c>
      <c r="D68" s="33">
        <v>5.0993903225806454</v>
      </c>
      <c r="E68" s="33">
        <v>0</v>
      </c>
      <c r="F68" s="33">
        <v>0</v>
      </c>
      <c r="G68" s="33">
        <v>0</v>
      </c>
      <c r="H68" s="33">
        <v>0.2082590846451613</v>
      </c>
      <c r="I68" s="33">
        <v>5.0993903225806454</v>
      </c>
      <c r="J68" s="33">
        <v>0</v>
      </c>
      <c r="K68" s="33">
        <v>0</v>
      </c>
      <c r="L68" s="33">
        <v>2.055131406967742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0.33229636116129041</v>
      </c>
      <c r="S68" s="33">
        <v>0</v>
      </c>
      <c r="T68" s="33">
        <v>1.0198780645161289</v>
      </c>
      <c r="U68" s="33">
        <v>0</v>
      </c>
      <c r="V68" s="33">
        <v>0.55583354516129035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3.0579183870967738E-2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0.7229330307096774</v>
      </c>
      <c r="AW68" s="33">
        <v>0.14735013161290322</v>
      </c>
      <c r="AX68" s="33">
        <v>0</v>
      </c>
      <c r="AY68" s="33">
        <v>0</v>
      </c>
      <c r="AZ68" s="33">
        <v>3.7309343887096729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1.3257718529032256</v>
      </c>
      <c r="BG68" s="33">
        <v>1.5289591935483871</v>
      </c>
      <c r="BH68" s="33">
        <v>0</v>
      </c>
      <c r="BI68" s="33">
        <v>0</v>
      </c>
      <c r="BJ68" s="33">
        <v>2.6732931110322578</v>
      </c>
      <c r="BK68" s="34">
        <f t="shared" si="2"/>
        <v>24.53</v>
      </c>
    </row>
    <row r="69" spans="1:63" x14ac:dyDescent="0.2">
      <c r="A69" s="31"/>
      <c r="B69" s="32" t="s">
        <v>73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0.32989489977419362</v>
      </c>
      <c r="I69" s="33">
        <v>5.5894664032258063</v>
      </c>
      <c r="J69" s="33">
        <v>0</v>
      </c>
      <c r="K69" s="33">
        <v>0</v>
      </c>
      <c r="L69" s="33">
        <v>2.330520163064516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0.15554459996774192</v>
      </c>
      <c r="S69" s="33">
        <v>0</v>
      </c>
      <c r="T69" s="33">
        <v>0</v>
      </c>
      <c r="U69" s="33">
        <v>0</v>
      </c>
      <c r="V69" s="33">
        <v>2.7080913817741932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5.0886419354838709E-2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0.66973631583870974</v>
      </c>
      <c r="AW69" s="33">
        <v>3.0786369197741936</v>
      </c>
      <c r="AX69" s="33">
        <v>0</v>
      </c>
      <c r="AY69" s="33">
        <v>0</v>
      </c>
      <c r="AZ69" s="33">
        <v>4.364961666387094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1.3715919592903223</v>
      </c>
      <c r="BG69" s="33">
        <v>0.94641366151612882</v>
      </c>
      <c r="BH69" s="33">
        <v>0</v>
      </c>
      <c r="BI69" s="33">
        <v>0</v>
      </c>
      <c r="BJ69" s="33">
        <v>1.9542556100322579</v>
      </c>
      <c r="BK69" s="34">
        <f t="shared" si="2"/>
        <v>23.549999999999997</v>
      </c>
    </row>
    <row r="70" spans="1:63" x14ac:dyDescent="0.2">
      <c r="A70" s="31"/>
      <c r="B70" s="32" t="s">
        <v>74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0.13281004854838713</v>
      </c>
      <c r="I70" s="33">
        <v>2.048215078129032</v>
      </c>
      <c r="J70" s="33">
        <v>0</v>
      </c>
      <c r="K70" s="33">
        <v>0</v>
      </c>
      <c r="L70" s="33">
        <v>2.6488201548387109E-2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1.233396306451613E-2</v>
      </c>
      <c r="S70" s="33">
        <v>0</v>
      </c>
      <c r="T70" s="33">
        <v>0</v>
      </c>
      <c r="U70" s="33">
        <v>0</v>
      </c>
      <c r="V70" s="33">
        <v>1.2159119451612903E-2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4.6626916129032261E-2</v>
      </c>
      <c r="AC70" s="33">
        <v>0</v>
      </c>
      <c r="AD70" s="33">
        <v>0</v>
      </c>
      <c r="AE70" s="33">
        <v>0</v>
      </c>
      <c r="AF70" s="33">
        <v>0.25693589880645162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0.78368698129032244</v>
      </c>
      <c r="AW70" s="33">
        <v>0.70717019429032235</v>
      </c>
      <c r="AX70" s="33">
        <v>0</v>
      </c>
      <c r="AY70" s="33">
        <v>0</v>
      </c>
      <c r="AZ70" s="33">
        <v>2.5453315888064521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0.74979582441935511</v>
      </c>
      <c r="BG70" s="33">
        <v>0.3510887147096774</v>
      </c>
      <c r="BH70" s="33">
        <v>0</v>
      </c>
      <c r="BI70" s="33">
        <v>0</v>
      </c>
      <c r="BJ70" s="33">
        <v>0.6973574708064515</v>
      </c>
      <c r="BK70" s="34">
        <f t="shared" si="2"/>
        <v>8.3699999999999992</v>
      </c>
    </row>
    <row r="71" spans="1:63" x14ac:dyDescent="0.2">
      <c r="A71" s="31"/>
      <c r="B71" s="32" t="s">
        <v>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0.20832334287096776</v>
      </c>
      <c r="I71" s="33">
        <v>0</v>
      </c>
      <c r="J71" s="33">
        <v>0</v>
      </c>
      <c r="K71" s="33">
        <v>0</v>
      </c>
      <c r="L71" s="33">
        <v>0.21923327325806455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0.10738011874193551</v>
      </c>
      <c r="S71" s="33">
        <v>0</v>
      </c>
      <c r="T71" s="33">
        <v>0</v>
      </c>
      <c r="U71" s="33">
        <v>0</v>
      </c>
      <c r="V71" s="33">
        <v>0.2124460758709677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7.8480702741935471E-2</v>
      </c>
      <c r="AC71" s="33">
        <v>0.51955511425806455</v>
      </c>
      <c r="AD71" s="33">
        <v>0</v>
      </c>
      <c r="AE71" s="33">
        <v>0</v>
      </c>
      <c r="AF71" s="33">
        <v>3.9137866741935486E-2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0.51617639487096756</v>
      </c>
      <c r="AW71" s="33">
        <v>0.54624613780645159</v>
      </c>
      <c r="AX71" s="33">
        <v>0</v>
      </c>
      <c r="AY71" s="33">
        <v>0</v>
      </c>
      <c r="AZ71" s="33">
        <v>0.99616759993548387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0.74432232970967738</v>
      </c>
      <c r="BG71" s="33">
        <v>1.7440508258064515E-2</v>
      </c>
      <c r="BH71" s="33">
        <v>0</v>
      </c>
      <c r="BI71" s="33">
        <v>0</v>
      </c>
      <c r="BJ71" s="33">
        <v>0.41509053493548392</v>
      </c>
      <c r="BK71" s="34">
        <f t="shared" si="2"/>
        <v>4.62</v>
      </c>
    </row>
    <row r="72" spans="1:63" x14ac:dyDescent="0.2">
      <c r="A72" s="31"/>
      <c r="B72" s="32" t="s">
        <v>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0.15064306106451614</v>
      </c>
      <c r="I72" s="33">
        <v>7.5385886225806442E-2</v>
      </c>
      <c r="J72" s="33">
        <v>0</v>
      </c>
      <c r="K72" s="33">
        <v>0</v>
      </c>
      <c r="L72" s="33">
        <v>1.4756180055483874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0.18570764535483875</v>
      </c>
      <c r="S72" s="33">
        <v>0.14700078935483868</v>
      </c>
      <c r="T72" s="33">
        <v>0</v>
      </c>
      <c r="U72" s="33">
        <v>0</v>
      </c>
      <c r="V72" s="33">
        <v>6.331297596774192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2.3050432354838717E-2</v>
      </c>
      <c r="AC72" s="33">
        <v>0</v>
      </c>
      <c r="AD72" s="33">
        <v>0</v>
      </c>
      <c r="AE72" s="33">
        <v>0</v>
      </c>
      <c r="AF72" s="33">
        <v>8.2577525548387085E-2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4.4526128064516146E-3</v>
      </c>
      <c r="AM72" s="33">
        <v>0</v>
      </c>
      <c r="AN72" s="33">
        <v>0</v>
      </c>
      <c r="AO72" s="33">
        <v>0</v>
      </c>
      <c r="AP72" s="33">
        <v>5.8102962903225797E-3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4.8229946299677433</v>
      </c>
      <c r="AW72" s="33">
        <v>2.4153391487741942</v>
      </c>
      <c r="AX72" s="33">
        <v>0</v>
      </c>
      <c r="AY72" s="33">
        <v>0</v>
      </c>
      <c r="AZ72" s="33">
        <v>7.2319392837419345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2.1041566756451613</v>
      </c>
      <c r="BG72" s="33">
        <v>0.55149687167741945</v>
      </c>
      <c r="BH72" s="33">
        <v>0</v>
      </c>
      <c r="BI72" s="33">
        <v>0</v>
      </c>
      <c r="BJ72" s="33">
        <v>3.5625295388709675</v>
      </c>
      <c r="BK72" s="34">
        <f t="shared" si="2"/>
        <v>29.17</v>
      </c>
    </row>
    <row r="73" spans="1:63" x14ac:dyDescent="0.2">
      <c r="A73" s="31"/>
      <c r="B73" s="32" t="s">
        <v>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3.4837852935483866E-2</v>
      </c>
      <c r="I73" s="33">
        <v>2.841012021225807</v>
      </c>
      <c r="J73" s="33">
        <v>0</v>
      </c>
      <c r="K73" s="33">
        <v>0</v>
      </c>
      <c r="L73" s="33">
        <v>0.10984097416129031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6.9866984967741921E-2</v>
      </c>
      <c r="S73" s="33">
        <v>0</v>
      </c>
      <c r="T73" s="33">
        <v>0</v>
      </c>
      <c r="U73" s="33">
        <v>0</v>
      </c>
      <c r="V73" s="33">
        <v>0.11303833919354837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2.1017210548387094E-2</v>
      </c>
      <c r="AC73" s="33">
        <v>0</v>
      </c>
      <c r="AD73" s="33">
        <v>0</v>
      </c>
      <c r="AE73" s="33">
        <v>0</v>
      </c>
      <c r="AF73" s="33">
        <v>7.6110936903225804E-2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1.4061532040645162</v>
      </c>
      <c r="AW73" s="33">
        <v>2.7933882451612907E-2</v>
      </c>
      <c r="AX73" s="33">
        <v>0</v>
      </c>
      <c r="AY73" s="33">
        <v>0</v>
      </c>
      <c r="AZ73" s="33">
        <v>5.5720501123225796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0.7830971631935485</v>
      </c>
      <c r="BG73" s="33">
        <v>1.706486164516129E-2</v>
      </c>
      <c r="BH73" s="33">
        <v>0</v>
      </c>
      <c r="BI73" s="33">
        <v>0</v>
      </c>
      <c r="BJ73" s="33">
        <v>0.49797645638709681</v>
      </c>
      <c r="BK73" s="34">
        <f t="shared" si="2"/>
        <v>11.570000000000002</v>
      </c>
    </row>
    <row r="74" spans="1:63" x14ac:dyDescent="0.2">
      <c r="A74" s="31"/>
      <c r="B74" s="32" t="s">
        <v>78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0.15046114796774193</v>
      </c>
      <c r="I74" s="33">
        <v>4.7544087149032004</v>
      </c>
      <c r="J74" s="33">
        <v>3.4978108995806001</v>
      </c>
      <c r="K74" s="33">
        <v>0</v>
      </c>
      <c r="L74" s="33">
        <v>0.27087978503225812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7.0404466709677413E-2</v>
      </c>
      <c r="S74" s="33">
        <v>0.54688291664516142</v>
      </c>
      <c r="T74" s="33">
        <v>0.72650958545161004</v>
      </c>
      <c r="U74" s="33">
        <v>0</v>
      </c>
      <c r="V74" s="33">
        <v>1.0600310473548387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4.4296694870967733E-2</v>
      </c>
      <c r="AC74" s="33">
        <v>0</v>
      </c>
      <c r="AD74" s="33">
        <v>0</v>
      </c>
      <c r="AE74" s="33">
        <v>0</v>
      </c>
      <c r="AF74" s="33">
        <v>0.43057667632258079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0.86518064719354859</v>
      </c>
      <c r="AW74" s="33">
        <v>0.35464025225806461</v>
      </c>
      <c r="AX74" s="33">
        <v>1.200695596483945</v>
      </c>
      <c r="AY74" s="33">
        <v>0</v>
      </c>
      <c r="AZ74" s="33">
        <v>1.5751454900967701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0.82736631493548396</v>
      </c>
      <c r="BG74" s="33">
        <v>0.90076580051612998</v>
      </c>
      <c r="BH74" s="33">
        <v>0.71305519596774003</v>
      </c>
      <c r="BI74" s="33">
        <v>0</v>
      </c>
      <c r="BJ74" s="33">
        <v>0.86088876770968004</v>
      </c>
      <c r="BK74" s="34">
        <f t="shared" si="2"/>
        <v>18.850000000000001</v>
      </c>
    </row>
    <row r="75" spans="1:63" x14ac:dyDescent="0.2">
      <c r="A75" s="31"/>
      <c r="B75" s="32" t="s">
        <v>79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1.2141719774193548E-2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9.1130886451612891E-3</v>
      </c>
      <c r="S75" s="33">
        <v>0</v>
      </c>
      <c r="T75" s="33">
        <v>0.40054770148387092</v>
      </c>
      <c r="U75" s="33">
        <v>0</v>
      </c>
      <c r="V75" s="33">
        <v>0.17581887519354839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0.1349094954516129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2.7136534218064523</v>
      </c>
      <c r="AW75" s="33">
        <v>3.19520786767742</v>
      </c>
      <c r="AX75" s="33">
        <v>0</v>
      </c>
      <c r="AY75" s="33">
        <v>0</v>
      </c>
      <c r="AZ75" s="33">
        <v>4.092529313935481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0.78693557325806451</v>
      </c>
      <c r="BG75" s="33">
        <v>5.0422800516129025E-2</v>
      </c>
      <c r="BH75" s="33">
        <v>0</v>
      </c>
      <c r="BI75" s="33">
        <v>0</v>
      </c>
      <c r="BJ75" s="33">
        <v>0.27872014225806452</v>
      </c>
      <c r="BK75" s="34">
        <f t="shared" si="2"/>
        <v>11.85</v>
      </c>
    </row>
    <row r="76" spans="1:63" x14ac:dyDescent="0.2">
      <c r="A76" s="31"/>
      <c r="B76" s="32" t="s">
        <v>80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3.8239412935483878E-2</v>
      </c>
      <c r="I76" s="33">
        <v>0</v>
      </c>
      <c r="J76" s="33">
        <v>0</v>
      </c>
      <c r="K76" s="33">
        <v>0</v>
      </c>
      <c r="L76" s="33">
        <v>3.02317139032258E-2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4.0116413193548389E-2</v>
      </c>
      <c r="S76" s="33">
        <v>0</v>
      </c>
      <c r="T76" s="33">
        <v>0</v>
      </c>
      <c r="U76" s="33">
        <v>0</v>
      </c>
      <c r="V76" s="33">
        <v>0.10383819122580647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7.3122554709677406E-2</v>
      </c>
      <c r="AC76" s="33">
        <v>0</v>
      </c>
      <c r="AD76" s="33">
        <v>0</v>
      </c>
      <c r="AE76" s="33">
        <v>0</v>
      </c>
      <c r="AF76" s="33">
        <v>0.6845143312580646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0.96592834587096776</v>
      </c>
      <c r="AW76" s="33">
        <v>0.79267569632258061</v>
      </c>
      <c r="AX76" s="33">
        <v>0</v>
      </c>
      <c r="AY76" s="33">
        <v>0</v>
      </c>
      <c r="AZ76" s="33">
        <v>1.1470885422258061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0.85916387106451619</v>
      </c>
      <c r="BG76" s="33">
        <v>0.13424026412903223</v>
      </c>
      <c r="BH76" s="33">
        <v>3.6579566774193557E-2</v>
      </c>
      <c r="BI76" s="33">
        <v>0</v>
      </c>
      <c r="BJ76" s="33">
        <v>0.90426109638709684</v>
      </c>
      <c r="BK76" s="34">
        <f t="shared" si="2"/>
        <v>5.81</v>
      </c>
    </row>
    <row r="77" spans="1:63" x14ac:dyDescent="0.2">
      <c r="A77" s="31"/>
      <c r="B77" s="32" t="s">
        <v>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2.0560539677419356E-3</v>
      </c>
      <c r="I77" s="33">
        <v>0</v>
      </c>
      <c r="J77" s="33">
        <v>0</v>
      </c>
      <c r="K77" s="33">
        <v>0</v>
      </c>
      <c r="L77" s="33">
        <v>0.10159542922580646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8.7600886129032256E-3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2.6205435677419349E-2</v>
      </c>
      <c r="AC77" s="33">
        <v>0</v>
      </c>
      <c r="AD77" s="33">
        <v>0</v>
      </c>
      <c r="AE77" s="33">
        <v>0</v>
      </c>
      <c r="AF77" s="33">
        <v>7.8785206032258068E-2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0.26589287067741935</v>
      </c>
      <c r="AW77" s="33">
        <v>0</v>
      </c>
      <c r="AX77" s="33">
        <v>0</v>
      </c>
      <c r="AY77" s="33">
        <v>0</v>
      </c>
      <c r="AZ77" s="33">
        <v>0.23940312438709679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0.16784596264516127</v>
      </c>
      <c r="BG77" s="33">
        <v>0</v>
      </c>
      <c r="BH77" s="33">
        <v>0</v>
      </c>
      <c r="BI77" s="33">
        <v>0</v>
      </c>
      <c r="BJ77" s="33">
        <v>9.4558287741935473E-3</v>
      </c>
      <c r="BK77" s="34">
        <f t="shared" si="2"/>
        <v>0.9</v>
      </c>
    </row>
    <row r="78" spans="1:63" x14ac:dyDescent="0.2">
      <c r="A78" s="31"/>
      <c r="B78" s="32" t="s">
        <v>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9.4196381870967738E-2</v>
      </c>
      <c r="I78" s="33">
        <v>0</v>
      </c>
      <c r="J78" s="33">
        <v>0</v>
      </c>
      <c r="K78" s="33">
        <v>0</v>
      </c>
      <c r="L78" s="33">
        <v>0.12936073964516129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1.5448999967741935E-2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1.0022783064516131E-2</v>
      </c>
      <c r="AC78" s="33">
        <v>0</v>
      </c>
      <c r="AD78" s="33">
        <v>0</v>
      </c>
      <c r="AE78" s="33">
        <v>0</v>
      </c>
      <c r="AF78" s="33">
        <v>0.53453631948387104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3.6870084516129032E-3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0.516401424</v>
      </c>
      <c r="AW78" s="33">
        <v>0.45527116690322589</v>
      </c>
      <c r="AX78" s="33">
        <v>0</v>
      </c>
      <c r="AY78" s="33">
        <v>0</v>
      </c>
      <c r="AZ78" s="33">
        <v>0.59914770500000003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0.83052525729032267</v>
      </c>
      <c r="BG78" s="33">
        <v>0</v>
      </c>
      <c r="BH78" s="33">
        <v>0</v>
      </c>
      <c r="BI78" s="33">
        <v>0</v>
      </c>
      <c r="BJ78" s="33">
        <v>0.60140221432258067</v>
      </c>
      <c r="BK78" s="34">
        <f t="shared" si="2"/>
        <v>3.79</v>
      </c>
    </row>
    <row r="79" spans="1:63" x14ac:dyDescent="0.2">
      <c r="A79" s="31"/>
      <c r="B79" s="32" t="s">
        <v>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3.702146419354839E-3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0.16268597648387098</v>
      </c>
      <c r="AW79" s="33">
        <v>0</v>
      </c>
      <c r="AX79" s="33">
        <v>0</v>
      </c>
      <c r="AY79" s="33">
        <v>0</v>
      </c>
      <c r="AZ79" s="33">
        <v>0.209539335032258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0.10649774358064516</v>
      </c>
      <c r="BG79" s="33">
        <v>0.27451831012903227</v>
      </c>
      <c r="BH79" s="33">
        <v>0</v>
      </c>
      <c r="BI79" s="33">
        <v>0</v>
      </c>
      <c r="BJ79" s="33">
        <v>6.3056488354838708E-2</v>
      </c>
      <c r="BK79" s="34">
        <f t="shared" si="2"/>
        <v>0.82</v>
      </c>
    </row>
    <row r="80" spans="1:63" x14ac:dyDescent="0.2">
      <c r="A80" s="31"/>
      <c r="B80" s="32" t="s">
        <v>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0.11241021716129032</v>
      </c>
      <c r="I80" s="33">
        <v>0</v>
      </c>
      <c r="J80" s="33">
        <v>0</v>
      </c>
      <c r="K80" s="33">
        <v>0</v>
      </c>
      <c r="L80" s="33">
        <v>0.3468185756129033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6.6975411225806442E-2</v>
      </c>
      <c r="S80" s="33">
        <v>3.9161126064516126E-2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4.2375853838709676E-2</v>
      </c>
      <c r="AC80" s="33">
        <v>0</v>
      </c>
      <c r="AD80" s="33">
        <v>0</v>
      </c>
      <c r="AE80" s="33">
        <v>0</v>
      </c>
      <c r="AF80" s="33">
        <v>0.22730621187096778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2.9905694193548388E-3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0.66494239790322585</v>
      </c>
      <c r="AW80" s="33">
        <v>1.8939479949677425</v>
      </c>
      <c r="AX80" s="33">
        <v>0</v>
      </c>
      <c r="AY80" s="33">
        <v>0</v>
      </c>
      <c r="AZ80" s="33">
        <v>2.5091574782258061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0.69583576761290322</v>
      </c>
      <c r="BG80" s="33">
        <v>0</v>
      </c>
      <c r="BH80" s="33">
        <v>0</v>
      </c>
      <c r="BI80" s="33">
        <v>0</v>
      </c>
      <c r="BJ80" s="33">
        <v>0.98807839609677417</v>
      </c>
      <c r="BK80" s="34">
        <f t="shared" si="2"/>
        <v>7.5900000000000007</v>
      </c>
    </row>
    <row r="81" spans="1:63" x14ac:dyDescent="0.2">
      <c r="A81" s="31"/>
      <c r="B81" s="32" t="s">
        <v>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0.11755482887096774</v>
      </c>
      <c r="I81" s="33">
        <v>1.9265488415806451</v>
      </c>
      <c r="J81" s="33">
        <v>0</v>
      </c>
      <c r="K81" s="33">
        <v>0</v>
      </c>
      <c r="L81" s="33">
        <v>1.0010153714516128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6.2282570774193545E-2</v>
      </c>
      <c r="S81" s="33">
        <v>0</v>
      </c>
      <c r="T81" s="33">
        <v>0</v>
      </c>
      <c r="U81" s="33">
        <v>0</v>
      </c>
      <c r="V81" s="33">
        <v>0.14269377599999999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5.1969244096774184E-2</v>
      </c>
      <c r="AC81" s="33">
        <v>0</v>
      </c>
      <c r="AD81" s="33">
        <v>0</v>
      </c>
      <c r="AE81" s="33">
        <v>0</v>
      </c>
      <c r="AF81" s="33">
        <v>0.11368955700000002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1.0016476620645161</v>
      </c>
      <c r="AW81" s="33">
        <v>0.60197556703225807</v>
      </c>
      <c r="AX81" s="33">
        <v>0</v>
      </c>
      <c r="AY81" s="33">
        <v>0</v>
      </c>
      <c r="AZ81" s="33">
        <v>1.2424480535806455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0.73154215522580635</v>
      </c>
      <c r="BG81" s="33">
        <v>0</v>
      </c>
      <c r="BH81" s="33">
        <v>0</v>
      </c>
      <c r="BI81" s="33">
        <v>0</v>
      </c>
      <c r="BJ81" s="33">
        <v>0.97663237232258071</v>
      </c>
      <c r="BK81" s="34">
        <f t="shared" si="2"/>
        <v>7.9699999999999989</v>
      </c>
    </row>
    <row r="82" spans="1:63" x14ac:dyDescent="0.2">
      <c r="A82" s="31"/>
      <c r="B82" s="32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0.39172780054838718</v>
      </c>
      <c r="I82" s="33">
        <v>6.9872397990967752</v>
      </c>
      <c r="J82" s="33">
        <v>0</v>
      </c>
      <c r="K82" s="33">
        <v>0</v>
      </c>
      <c r="L82" s="33">
        <v>0.59372187745161298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0.10214586422580645</v>
      </c>
      <c r="S82" s="33">
        <v>0.778964246580645</v>
      </c>
      <c r="T82" s="33">
        <v>1.0920287973548388</v>
      </c>
      <c r="U82" s="33">
        <v>0</v>
      </c>
      <c r="V82" s="33">
        <v>0.43269782903225806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1.6560691064516131E-2</v>
      </c>
      <c r="AC82" s="33">
        <v>0.31308473625806449</v>
      </c>
      <c r="AD82" s="33">
        <v>0</v>
      </c>
      <c r="AE82" s="33">
        <v>0</v>
      </c>
      <c r="AF82" s="33">
        <v>0.45285587919354831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0.85848668167741937</v>
      </c>
      <c r="AW82" s="33">
        <v>2.4694196441935481</v>
      </c>
      <c r="AX82" s="33">
        <v>0</v>
      </c>
      <c r="AY82" s="33">
        <v>0</v>
      </c>
      <c r="AZ82" s="33">
        <v>8.7947439164516155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0.99616588674193551</v>
      </c>
      <c r="BG82" s="33">
        <v>4.2695186870967745E-2</v>
      </c>
      <c r="BH82" s="33">
        <v>0</v>
      </c>
      <c r="BI82" s="33">
        <v>0</v>
      </c>
      <c r="BJ82" s="33">
        <v>0.6874611632580645</v>
      </c>
      <c r="BK82" s="34">
        <f t="shared" si="2"/>
        <v>25.01</v>
      </c>
    </row>
    <row r="83" spans="1:63" x14ac:dyDescent="0.2">
      <c r="A83" s="31"/>
      <c r="B83" s="32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0.18806886725806454</v>
      </c>
      <c r="I83" s="33">
        <v>0</v>
      </c>
      <c r="J83" s="33">
        <v>0</v>
      </c>
      <c r="K83" s="33">
        <v>0</v>
      </c>
      <c r="L83" s="33">
        <v>2.6859772870967739E-2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5.8502561290322578E-3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0.30753138480645159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9.571709677419358E-6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0.24321686719354838</v>
      </c>
      <c r="AW83" s="33">
        <v>0.80703364561290314</v>
      </c>
      <c r="AX83" s="33">
        <v>0</v>
      </c>
      <c r="AY83" s="33">
        <v>0</v>
      </c>
      <c r="AZ83" s="33">
        <v>2.4968706178709681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0.59823098416129017</v>
      </c>
      <c r="BG83" s="33">
        <v>1.775905264516129E-2</v>
      </c>
      <c r="BH83" s="33">
        <v>0</v>
      </c>
      <c r="BI83" s="33">
        <v>0</v>
      </c>
      <c r="BJ83" s="33">
        <v>0.32856897974193544</v>
      </c>
      <c r="BK83" s="34">
        <f t="shared" si="2"/>
        <v>5.0199999999999996</v>
      </c>
    </row>
    <row r="84" spans="1:63" x14ac:dyDescent="0.2">
      <c r="A84" s="31"/>
      <c r="B84" s="32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0.10292125558064516</v>
      </c>
      <c r="I84" s="33">
        <v>40.747752016129034</v>
      </c>
      <c r="J84" s="33">
        <v>0</v>
      </c>
      <c r="K84" s="33">
        <v>0</v>
      </c>
      <c r="L84" s="33">
        <v>3.9319951360967744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0.11135548848387097</v>
      </c>
      <c r="S84" s="33">
        <v>0</v>
      </c>
      <c r="T84" s="33">
        <v>0</v>
      </c>
      <c r="U84" s="33">
        <v>0</v>
      </c>
      <c r="V84" s="33">
        <v>3.9117841935483863E-3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1.297423870967742E-3</v>
      </c>
      <c r="AC84" s="33">
        <v>0</v>
      </c>
      <c r="AD84" s="33">
        <v>0</v>
      </c>
      <c r="AE84" s="33">
        <v>0</v>
      </c>
      <c r="AF84" s="33">
        <v>0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0.54599055038709676</v>
      </c>
      <c r="AW84" s="33">
        <v>23.194046541290323</v>
      </c>
      <c r="AX84" s="33">
        <v>0</v>
      </c>
      <c r="AY84" s="33">
        <v>0</v>
      </c>
      <c r="AZ84" s="33">
        <v>2.6642346189999917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0.48542940309677418</v>
      </c>
      <c r="BG84" s="33">
        <v>7.8234659419354831</v>
      </c>
      <c r="BH84" s="33">
        <v>0</v>
      </c>
      <c r="BI84" s="33">
        <v>0</v>
      </c>
      <c r="BJ84" s="33">
        <v>0.26759983993548386</v>
      </c>
      <c r="BK84" s="34">
        <f t="shared" si="2"/>
        <v>79.88</v>
      </c>
    </row>
    <row r="85" spans="1:63" x14ac:dyDescent="0.2">
      <c r="A85" s="31"/>
      <c r="B85" s="32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5.1668905483870972E-2</v>
      </c>
      <c r="I85" s="33">
        <v>12.577097419354837</v>
      </c>
      <c r="J85" s="33">
        <v>0</v>
      </c>
      <c r="K85" s="33">
        <v>0</v>
      </c>
      <c r="L85" s="33">
        <v>0.33939925193548387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1.1287257806451612E-2</v>
      </c>
      <c r="S85" s="33">
        <v>0</v>
      </c>
      <c r="T85" s="33">
        <v>0</v>
      </c>
      <c r="U85" s="33">
        <v>0</v>
      </c>
      <c r="V85" s="33">
        <v>5.0399528064516134E-2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7.4007704193548391E-3</v>
      </c>
      <c r="AC85" s="33">
        <v>0</v>
      </c>
      <c r="AD85" s="33">
        <v>0</v>
      </c>
      <c r="AE85" s="33">
        <v>0</v>
      </c>
      <c r="AF85" s="33">
        <v>2.7971700000000002E-2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0.23302781783870966</v>
      </c>
      <c r="AW85" s="33">
        <v>1.452205758483871</v>
      </c>
      <c r="AX85" s="33">
        <v>0.1804625806451613</v>
      </c>
      <c r="AY85" s="33">
        <v>0</v>
      </c>
      <c r="AZ85" s="33">
        <v>4.2591981830322609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0.1922487131290323</v>
      </c>
      <c r="BG85" s="33">
        <v>0.25986611612903227</v>
      </c>
      <c r="BH85" s="33">
        <v>0</v>
      </c>
      <c r="BI85" s="33">
        <v>0</v>
      </c>
      <c r="BJ85" s="33">
        <v>0.72776599767741945</v>
      </c>
      <c r="BK85" s="34">
        <f t="shared" si="2"/>
        <v>20.37</v>
      </c>
    </row>
    <row r="86" spans="1:63" x14ac:dyDescent="0.2">
      <c r="A86" s="31"/>
      <c r="B86" s="32" t="s">
        <v>90</v>
      </c>
      <c r="C86" s="33">
        <v>0</v>
      </c>
      <c r="D86" s="33">
        <v>0.96186611612903239</v>
      </c>
      <c r="E86" s="33">
        <v>0</v>
      </c>
      <c r="F86" s="33">
        <v>0</v>
      </c>
      <c r="G86" s="33">
        <v>0</v>
      </c>
      <c r="H86" s="33">
        <v>0.28155565458064519</v>
      </c>
      <c r="I86" s="33">
        <v>4.8627675870967737</v>
      </c>
      <c r="J86" s="33">
        <v>0</v>
      </c>
      <c r="K86" s="33">
        <v>0</v>
      </c>
      <c r="L86" s="33">
        <v>2.4160852390322578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0.20612167532258066</v>
      </c>
      <c r="S86" s="33">
        <v>0</v>
      </c>
      <c r="T86" s="33">
        <v>0</v>
      </c>
      <c r="U86" s="33">
        <v>0</v>
      </c>
      <c r="V86" s="33">
        <v>0.62238991696774193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2.885746451612904E-3</v>
      </c>
      <c r="AC86" s="33">
        <v>0</v>
      </c>
      <c r="AD86" s="33">
        <v>0</v>
      </c>
      <c r="AE86" s="33">
        <v>0</v>
      </c>
      <c r="AF86" s="33">
        <v>4.5257276032258077E-2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4.8095774193548387E-4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1.4575685334838711</v>
      </c>
      <c r="AW86" s="33">
        <v>12.225491775903224</v>
      </c>
      <c r="AX86" s="33">
        <v>0</v>
      </c>
      <c r="AY86" s="33">
        <v>0</v>
      </c>
      <c r="AZ86" s="33">
        <v>25.478899373677429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0.9281849127096774</v>
      </c>
      <c r="BG86" s="33">
        <v>2.6331856067419355</v>
      </c>
      <c r="BH86" s="33">
        <v>0</v>
      </c>
      <c r="BI86" s="33">
        <v>0</v>
      </c>
      <c r="BJ86" s="33">
        <v>3.3872596281290321</v>
      </c>
      <c r="BK86" s="34">
        <f t="shared" si="2"/>
        <v>55.51</v>
      </c>
    </row>
    <row r="87" spans="1:63" x14ac:dyDescent="0.2">
      <c r="A87" s="31"/>
      <c r="B87" s="32" t="s">
        <v>91</v>
      </c>
      <c r="C87" s="33">
        <v>0</v>
      </c>
      <c r="D87" s="33">
        <v>1.1253272516129031</v>
      </c>
      <c r="E87" s="33">
        <v>0</v>
      </c>
      <c r="F87" s="33">
        <v>0</v>
      </c>
      <c r="G87" s="33">
        <v>0</v>
      </c>
      <c r="H87" s="33">
        <v>0.48446731499999995</v>
      </c>
      <c r="I87" s="33">
        <v>5.8539750967741933</v>
      </c>
      <c r="J87" s="33">
        <v>0</v>
      </c>
      <c r="K87" s="33">
        <v>0</v>
      </c>
      <c r="L87" s="33">
        <v>3.2126589923870963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0.16432052151612908</v>
      </c>
      <c r="S87" s="33">
        <v>0</v>
      </c>
      <c r="T87" s="33">
        <v>0</v>
      </c>
      <c r="U87" s="33">
        <v>0</v>
      </c>
      <c r="V87" s="33">
        <v>0.45050373622580647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5.6269177419354839E-3</v>
      </c>
      <c r="AC87" s="33">
        <v>0</v>
      </c>
      <c r="AD87" s="33">
        <v>0</v>
      </c>
      <c r="AE87" s="33">
        <v>0</v>
      </c>
      <c r="AF87" s="33">
        <v>1.1253835483870968E-2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2.2507670967741936E-2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2.0078425147419354</v>
      </c>
      <c r="AW87" s="33">
        <v>26.511170680580644</v>
      </c>
      <c r="AX87" s="33">
        <v>0</v>
      </c>
      <c r="AY87" s="33">
        <v>0</v>
      </c>
      <c r="AZ87" s="33">
        <v>23.007806093322579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1.9996217273225811</v>
      </c>
      <c r="BG87" s="33">
        <v>0.12016248735483871</v>
      </c>
      <c r="BH87" s="33">
        <v>5.6269177419354839E-2</v>
      </c>
      <c r="BI87" s="33">
        <v>0</v>
      </c>
      <c r="BJ87" s="33">
        <v>9.0364859815483882</v>
      </c>
      <c r="BK87" s="34">
        <f t="shared" si="2"/>
        <v>74.069999999999993</v>
      </c>
    </row>
    <row r="88" spans="1:63" x14ac:dyDescent="0.2">
      <c r="A88" s="31"/>
      <c r="B88" s="32" t="s">
        <v>92</v>
      </c>
      <c r="C88" s="33">
        <v>0</v>
      </c>
      <c r="D88" s="33">
        <v>0.52175090322580642</v>
      </c>
      <c r="E88" s="33">
        <v>0</v>
      </c>
      <c r="F88" s="33">
        <v>0</v>
      </c>
      <c r="G88" s="33">
        <v>0</v>
      </c>
      <c r="H88" s="33">
        <v>1.7104120193548393E-2</v>
      </c>
      <c r="I88" s="33">
        <v>44.058965161290324</v>
      </c>
      <c r="J88" s="33">
        <v>0</v>
      </c>
      <c r="K88" s="33">
        <v>0</v>
      </c>
      <c r="L88" s="33">
        <v>0.42319795483870964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7.9566244935483851E-2</v>
      </c>
      <c r="S88" s="33">
        <v>0</v>
      </c>
      <c r="T88" s="33">
        <v>0</v>
      </c>
      <c r="U88" s="33">
        <v>0</v>
      </c>
      <c r="V88" s="33">
        <v>2.6761299483870966E-2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  <c r="AD88" s="33">
        <v>0</v>
      </c>
      <c r="AE88" s="33">
        <v>0</v>
      </c>
      <c r="AF88" s="33">
        <v>0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4.5941811580645156E-2</v>
      </c>
      <c r="AW88" s="33">
        <v>12.484085806451613</v>
      </c>
      <c r="AX88" s="33">
        <v>0</v>
      </c>
      <c r="AY88" s="33">
        <v>0</v>
      </c>
      <c r="AZ88" s="33">
        <v>1.8662443250967597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8.0634784193548387E-2</v>
      </c>
      <c r="BG88" s="33">
        <v>0</v>
      </c>
      <c r="BH88" s="33">
        <v>0</v>
      </c>
      <c r="BI88" s="33">
        <v>0</v>
      </c>
      <c r="BJ88" s="33">
        <v>1.2657475887096772</v>
      </c>
      <c r="BK88" s="34">
        <f t="shared" si="2"/>
        <v>60.87</v>
      </c>
    </row>
    <row r="89" spans="1:63" x14ac:dyDescent="0.2">
      <c r="A89" s="31"/>
      <c r="B89" s="32" t="s">
        <v>93</v>
      </c>
      <c r="C89" s="33">
        <v>0</v>
      </c>
      <c r="D89" s="33">
        <v>1.5795490967741934</v>
      </c>
      <c r="E89" s="33">
        <v>0</v>
      </c>
      <c r="F89" s="33">
        <v>0</v>
      </c>
      <c r="G89" s="33">
        <v>0</v>
      </c>
      <c r="H89" s="33">
        <v>0.32609832693548385</v>
      </c>
      <c r="I89" s="33">
        <v>13.545118531387098</v>
      </c>
      <c r="J89" s="33">
        <v>0</v>
      </c>
      <c r="K89" s="33">
        <v>0</v>
      </c>
      <c r="L89" s="33">
        <v>8.4625953119354822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0.33106294574193545</v>
      </c>
      <c r="S89" s="33">
        <v>11.508143419354838</v>
      </c>
      <c r="T89" s="33">
        <v>0</v>
      </c>
      <c r="U89" s="33">
        <v>0</v>
      </c>
      <c r="V89" s="33">
        <v>1.2992900820645161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6.7021393548387089E-3</v>
      </c>
      <c r="AC89" s="33">
        <v>0</v>
      </c>
      <c r="AD89" s="33">
        <v>0</v>
      </c>
      <c r="AE89" s="33">
        <v>0</v>
      </c>
      <c r="AF89" s="33">
        <v>0.19547906451612901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1.6454921964193547</v>
      </c>
      <c r="AW89" s="33">
        <v>3.4582927368387097</v>
      </c>
      <c r="AX89" s="33">
        <v>0</v>
      </c>
      <c r="AY89" s="33">
        <v>0</v>
      </c>
      <c r="AZ89" s="33">
        <v>28.539272526935495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43.250810025677417</v>
      </c>
      <c r="BG89" s="33">
        <v>0.39255435525806448</v>
      </c>
      <c r="BH89" s="33">
        <v>0</v>
      </c>
      <c r="BI89" s="33">
        <v>0</v>
      </c>
      <c r="BJ89" s="33">
        <v>3.6395392408064513</v>
      </c>
      <c r="BK89" s="34">
        <f t="shared" si="2"/>
        <v>118.18</v>
      </c>
    </row>
    <row r="90" spans="1:63" x14ac:dyDescent="0.2">
      <c r="A90" s="31"/>
      <c r="B90" s="32" t="s">
        <v>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0.25475478809677415</v>
      </c>
      <c r="I90" s="33">
        <v>0</v>
      </c>
      <c r="J90" s="33">
        <v>0</v>
      </c>
      <c r="K90" s="33">
        <v>0</v>
      </c>
      <c r="L90" s="33">
        <v>3.9153999684838712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1.9407138709677415E-2</v>
      </c>
      <c r="S90" s="33">
        <v>8.984619354838709E-2</v>
      </c>
      <c r="T90" s="33">
        <v>0</v>
      </c>
      <c r="U90" s="33">
        <v>0</v>
      </c>
      <c r="V90" s="33">
        <v>0.28133094193548386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6.6714077419354839E-2</v>
      </c>
      <c r="AD90" s="33">
        <v>0</v>
      </c>
      <c r="AE90" s="33">
        <v>0</v>
      </c>
      <c r="AF90" s="33">
        <v>4.1109122580645162E-2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1.2230914193548388E-2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1.6525252497419354</v>
      </c>
      <c r="AW90" s="33">
        <v>9.7315304939999994</v>
      </c>
      <c r="AX90" s="33">
        <v>0</v>
      </c>
      <c r="AY90" s="33">
        <v>0</v>
      </c>
      <c r="AZ90" s="33">
        <v>38.077816787612917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0.88648705506451619</v>
      </c>
      <c r="BG90" s="33">
        <v>5.0035558064516129E-2</v>
      </c>
      <c r="BH90" s="33">
        <v>5.5595064516129028E-2</v>
      </c>
      <c r="BI90" s="33">
        <v>0</v>
      </c>
      <c r="BJ90" s="33">
        <v>1.6352166460322579</v>
      </c>
      <c r="BK90" s="34">
        <f t="shared" si="2"/>
        <v>56.77</v>
      </c>
    </row>
    <row r="91" spans="1:63" x14ac:dyDescent="0.2">
      <c r="A91" s="31"/>
      <c r="B91" s="32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0.26582330641935481</v>
      </c>
      <c r="I91" s="33">
        <v>0</v>
      </c>
      <c r="J91" s="33">
        <v>0</v>
      </c>
      <c r="K91" s="33">
        <v>0</v>
      </c>
      <c r="L91" s="33">
        <v>3.3889550798387096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4.2239985387096772E-2</v>
      </c>
      <c r="S91" s="33">
        <v>0</v>
      </c>
      <c r="T91" s="33">
        <v>0</v>
      </c>
      <c r="U91" s="33">
        <v>0</v>
      </c>
      <c r="V91" s="33">
        <v>0.32634012096774195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1.1193429032258066E-3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5.5967145161290328E-3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2.2692394473870969</v>
      </c>
      <c r="AW91" s="33">
        <v>14.562651170967744</v>
      </c>
      <c r="AX91" s="33">
        <v>0</v>
      </c>
      <c r="AY91" s="33">
        <v>0</v>
      </c>
      <c r="AZ91" s="33">
        <v>12.1245916648387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0.94659707196774201</v>
      </c>
      <c r="BG91" s="33">
        <v>0.20251492099999999</v>
      </c>
      <c r="BH91" s="33">
        <v>0</v>
      </c>
      <c r="BI91" s="33">
        <v>0</v>
      </c>
      <c r="BJ91" s="33">
        <v>3.024331173806452</v>
      </c>
      <c r="BK91" s="34">
        <f t="shared" si="2"/>
        <v>37.159999999999997</v>
      </c>
    </row>
    <row r="92" spans="1:63" x14ac:dyDescent="0.2">
      <c r="A92" s="31"/>
      <c r="B92" s="32" t="s">
        <v>96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13.730640921354839</v>
      </c>
      <c r="I92" s="33">
        <v>11.704878509677419</v>
      </c>
      <c r="J92" s="33">
        <v>0.27842241935483869</v>
      </c>
      <c r="K92" s="33">
        <v>0</v>
      </c>
      <c r="L92" s="33">
        <v>5.4950253718387119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7.7888057709677411E-2</v>
      </c>
      <c r="S92" s="33">
        <v>1.5591655483870969E-2</v>
      </c>
      <c r="T92" s="33">
        <v>0</v>
      </c>
      <c r="U92" s="33">
        <v>0</v>
      </c>
      <c r="V92" s="33">
        <v>0.11749419645161291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</v>
      </c>
      <c r="AF92" s="33">
        <v>5.513037096774194E-2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1.3502592627096772</v>
      </c>
      <c r="AW92" s="33">
        <v>6.339726754225806</v>
      </c>
      <c r="AX92" s="33">
        <v>0</v>
      </c>
      <c r="AY92" s="33">
        <v>0</v>
      </c>
      <c r="AZ92" s="33">
        <v>15.440858552451608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0.7612797099032258</v>
      </c>
      <c r="BG92" s="33">
        <v>2.2052148387096772E-2</v>
      </c>
      <c r="BH92" s="33">
        <v>0</v>
      </c>
      <c r="BI92" s="33">
        <v>0</v>
      </c>
      <c r="BJ92" s="33">
        <v>2.7807520694838712</v>
      </c>
      <c r="BK92" s="34">
        <f t="shared" si="2"/>
        <v>58.17</v>
      </c>
    </row>
    <row r="93" spans="1:63" x14ac:dyDescent="0.2">
      <c r="A93" s="31"/>
      <c r="B93" s="32" t="s">
        <v>97</v>
      </c>
      <c r="C93" s="33">
        <v>0</v>
      </c>
      <c r="D93" s="33">
        <v>1.8270147580645162</v>
      </c>
      <c r="E93" s="33">
        <v>0</v>
      </c>
      <c r="F93" s="33">
        <v>0</v>
      </c>
      <c r="G93" s="33">
        <v>0</v>
      </c>
      <c r="H93" s="33">
        <v>9.9296429429999993</v>
      </c>
      <c r="I93" s="33">
        <v>9.6795483870967747</v>
      </c>
      <c r="J93" s="33">
        <v>0</v>
      </c>
      <c r="K93" s="33">
        <v>0</v>
      </c>
      <c r="L93" s="33">
        <v>6.3077079551612902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2.5061004193548387E-2</v>
      </c>
      <c r="S93" s="33">
        <v>0</v>
      </c>
      <c r="T93" s="33">
        <v>12.764904435483871</v>
      </c>
      <c r="U93" s="33">
        <v>0</v>
      </c>
      <c r="V93" s="33">
        <v>1.0508964689032256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  <c r="AD93" s="33">
        <v>0</v>
      </c>
      <c r="AE93" s="33">
        <v>0</v>
      </c>
      <c r="AF93" s="33">
        <v>0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0.96205317961290315</v>
      </c>
      <c r="AW93" s="33">
        <v>1.2098693015161288</v>
      </c>
      <c r="AX93" s="33">
        <v>0</v>
      </c>
      <c r="AY93" s="33">
        <v>0</v>
      </c>
      <c r="AZ93" s="33">
        <v>6.5141278214516047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0.94743513074193553</v>
      </c>
      <c r="BG93" s="33">
        <v>0.38332872258064515</v>
      </c>
      <c r="BH93" s="33">
        <v>0</v>
      </c>
      <c r="BI93" s="33">
        <v>0</v>
      </c>
      <c r="BJ93" s="33">
        <v>4.4484098921935491</v>
      </c>
      <c r="BK93" s="34">
        <f t="shared" si="2"/>
        <v>56.05</v>
      </c>
    </row>
    <row r="94" spans="1:63" x14ac:dyDescent="0.2">
      <c r="A94" s="31"/>
      <c r="B94" s="32" t="s">
        <v>98</v>
      </c>
      <c r="C94" s="33">
        <v>0</v>
      </c>
      <c r="D94" s="33">
        <v>2.1124842741935486</v>
      </c>
      <c r="E94" s="33">
        <v>0</v>
      </c>
      <c r="F94" s="33">
        <v>0</v>
      </c>
      <c r="G94" s="33">
        <v>0</v>
      </c>
      <c r="H94" s="33">
        <v>0.26831092058064515</v>
      </c>
      <c r="I94" s="33">
        <v>21.728409677419357</v>
      </c>
      <c r="J94" s="33">
        <v>0.60356693548387097</v>
      </c>
      <c r="K94" s="33">
        <v>0</v>
      </c>
      <c r="L94" s="33">
        <v>3.5927557122258063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0.19168050696774197</v>
      </c>
      <c r="S94" s="33">
        <v>0</v>
      </c>
      <c r="T94" s="33">
        <v>12.373122177419356</v>
      </c>
      <c r="U94" s="33">
        <v>0</v>
      </c>
      <c r="V94" s="33">
        <v>0.55709228145161294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0.14762065406451613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0.76855804793548388</v>
      </c>
      <c r="AW94" s="33">
        <v>6.6924967741935487E-2</v>
      </c>
      <c r="AX94" s="33">
        <v>0</v>
      </c>
      <c r="AY94" s="33">
        <v>0</v>
      </c>
      <c r="AZ94" s="33">
        <v>5.6281982721935533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0.47514901809677418</v>
      </c>
      <c r="BG94" s="33">
        <v>0</v>
      </c>
      <c r="BH94" s="33">
        <v>0</v>
      </c>
      <c r="BI94" s="33">
        <v>0</v>
      </c>
      <c r="BJ94" s="33">
        <v>1.5961265542258065</v>
      </c>
      <c r="BK94" s="34">
        <f t="shared" si="2"/>
        <v>50.11</v>
      </c>
    </row>
    <row r="95" spans="1:63" x14ac:dyDescent="0.2">
      <c r="A95" s="31"/>
      <c r="B95" s="32" t="s">
        <v>99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0.24163850164516132</v>
      </c>
      <c r="I95" s="33">
        <v>4.8375929903225803</v>
      </c>
      <c r="J95" s="33">
        <v>0.36236651612903226</v>
      </c>
      <c r="K95" s="33">
        <v>0</v>
      </c>
      <c r="L95" s="33">
        <v>3.2166446142903227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5.5848589354838704E-2</v>
      </c>
      <c r="S95" s="33">
        <v>1.2078883870967743</v>
      </c>
      <c r="T95" s="33">
        <v>6.0394419354838712E-2</v>
      </c>
      <c r="U95" s="33">
        <v>0</v>
      </c>
      <c r="V95" s="33">
        <v>2.048578704516129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5.9791854838709673E-3</v>
      </c>
      <c r="AC95" s="33">
        <v>0</v>
      </c>
      <c r="AD95" s="33">
        <v>0</v>
      </c>
      <c r="AE95" s="33">
        <v>0</v>
      </c>
      <c r="AF95" s="33">
        <v>4.305013548387096E-2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1.226765818064516</v>
      </c>
      <c r="AW95" s="33">
        <v>0.61873329838709679</v>
      </c>
      <c r="AX95" s="33">
        <v>0</v>
      </c>
      <c r="AY95" s="33">
        <v>0</v>
      </c>
      <c r="AZ95" s="33">
        <v>11.429284351290324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0.59204926374193545</v>
      </c>
      <c r="BG95" s="33">
        <v>2.1347296903225805E-2</v>
      </c>
      <c r="BH95" s="33">
        <v>2.9895927419354835E-2</v>
      </c>
      <c r="BI95" s="33">
        <v>0</v>
      </c>
      <c r="BJ95" s="33">
        <v>1.7719420005161288</v>
      </c>
      <c r="BK95" s="34">
        <f t="shared" si="2"/>
        <v>27.770000000000003</v>
      </c>
    </row>
    <row r="96" spans="1:63" x14ac:dyDescent="0.2">
      <c r="A96" s="31"/>
      <c r="B96" s="32" t="s">
        <v>100</v>
      </c>
      <c r="C96" s="33">
        <v>0</v>
      </c>
      <c r="D96" s="33">
        <v>3.5888506451612905</v>
      </c>
      <c r="E96" s="33">
        <v>0</v>
      </c>
      <c r="F96" s="33">
        <v>0</v>
      </c>
      <c r="G96" s="33">
        <v>0</v>
      </c>
      <c r="H96" s="33">
        <v>0.6992112025483872</v>
      </c>
      <c r="I96" s="33">
        <v>16.077404009645164</v>
      </c>
      <c r="J96" s="33">
        <v>0.29907088709677421</v>
      </c>
      <c r="K96" s="33">
        <v>0</v>
      </c>
      <c r="L96" s="33">
        <v>4.3038454724838706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0.16210598993548386</v>
      </c>
      <c r="S96" s="33">
        <v>5.9814177419354839E-2</v>
      </c>
      <c r="T96" s="33">
        <v>11.962835483870968</v>
      </c>
      <c r="U96" s="33">
        <v>0</v>
      </c>
      <c r="V96" s="33">
        <v>2.0832824950322584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1.1843787096774194E-2</v>
      </c>
      <c r="AC96" s="33">
        <v>0</v>
      </c>
      <c r="AD96" s="33">
        <v>0</v>
      </c>
      <c r="AE96" s="33">
        <v>0</v>
      </c>
      <c r="AF96" s="33">
        <v>0.11843787096774194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1.1843787096774193E-3</v>
      </c>
      <c r="AM96" s="33">
        <v>5.9218935483870971E-2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1.2625604108709676</v>
      </c>
      <c r="AW96" s="33">
        <v>0.6207818758387097</v>
      </c>
      <c r="AX96" s="33">
        <v>0</v>
      </c>
      <c r="AY96" s="33">
        <v>0</v>
      </c>
      <c r="AZ96" s="33">
        <v>10.388888029161292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1.3554027438709677</v>
      </c>
      <c r="BG96" s="33">
        <v>0.38492308064516134</v>
      </c>
      <c r="BH96" s="33">
        <v>2.9609467741935486E-2</v>
      </c>
      <c r="BI96" s="33">
        <v>0</v>
      </c>
      <c r="BJ96" s="33">
        <v>1.6107290564193548</v>
      </c>
      <c r="BK96" s="34">
        <f t="shared" si="2"/>
        <v>55.08</v>
      </c>
    </row>
    <row r="97" spans="1:63" x14ac:dyDescent="0.2">
      <c r="A97" s="31"/>
      <c r="B97" s="32" t="s">
        <v>101</v>
      </c>
      <c r="C97" s="33">
        <v>0</v>
      </c>
      <c r="D97" s="33">
        <v>4.172677419354839</v>
      </c>
      <c r="E97" s="33">
        <v>0</v>
      </c>
      <c r="F97" s="33">
        <v>0</v>
      </c>
      <c r="G97" s="33">
        <v>0</v>
      </c>
      <c r="H97" s="33">
        <v>0.31391716748387094</v>
      </c>
      <c r="I97" s="33">
        <v>21.471405806451614</v>
      </c>
      <c r="J97" s="33">
        <v>0.59609677419354845</v>
      </c>
      <c r="K97" s="33">
        <v>0</v>
      </c>
      <c r="L97" s="33">
        <v>3.4664917608387098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6.9877210999999995E-2</v>
      </c>
      <c r="S97" s="33">
        <v>2.3843870967741935E-2</v>
      </c>
      <c r="T97" s="33">
        <v>5.0072129032258061</v>
      </c>
      <c r="U97" s="33">
        <v>0</v>
      </c>
      <c r="V97" s="33">
        <v>1.0160441881290323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0.82370478493548394</v>
      </c>
      <c r="AW97" s="33">
        <v>0.9619681612903227</v>
      </c>
      <c r="AX97" s="33">
        <v>0</v>
      </c>
      <c r="AY97" s="33">
        <v>0</v>
      </c>
      <c r="AZ97" s="33">
        <v>8.290654884935476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0.94538084303225811</v>
      </c>
      <c r="BG97" s="33">
        <v>0.40334711819354835</v>
      </c>
      <c r="BH97" s="33">
        <v>0.5901645161290322</v>
      </c>
      <c r="BI97" s="33">
        <v>0</v>
      </c>
      <c r="BJ97" s="33">
        <v>2.7872125898387097</v>
      </c>
      <c r="BK97" s="34">
        <f t="shared" si="2"/>
        <v>50.94</v>
      </c>
    </row>
    <row r="98" spans="1:63" x14ac:dyDescent="0.2">
      <c r="A98" s="31"/>
      <c r="B98" s="32" t="s">
        <v>102</v>
      </c>
      <c r="C98" s="33">
        <v>0</v>
      </c>
      <c r="D98" s="33">
        <v>3.3887070000000001</v>
      </c>
      <c r="E98" s="33">
        <v>0</v>
      </c>
      <c r="F98" s="33">
        <v>0</v>
      </c>
      <c r="G98" s="33">
        <v>0</v>
      </c>
      <c r="H98" s="33">
        <v>0.28881295800000001</v>
      </c>
      <c r="I98" s="33">
        <v>0.2437491</v>
      </c>
      <c r="J98" s="33">
        <v>0</v>
      </c>
      <c r="K98" s="33">
        <v>0</v>
      </c>
      <c r="L98" s="33">
        <v>2.6585444595806456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3.4901773548387097E-2</v>
      </c>
      <c r="S98" s="33">
        <v>0</v>
      </c>
      <c r="T98" s="33">
        <v>0</v>
      </c>
      <c r="U98" s="33">
        <v>0</v>
      </c>
      <c r="V98" s="33">
        <v>9.3539897419354825E-2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0.23542458064516131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1.8991891759999997</v>
      </c>
      <c r="AW98" s="33">
        <v>8.8592161019032254</v>
      </c>
      <c r="AX98" s="33">
        <v>0</v>
      </c>
      <c r="AY98" s="33">
        <v>0</v>
      </c>
      <c r="AZ98" s="33">
        <v>13.749772919774202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0.69978240838709671</v>
      </c>
      <c r="BG98" s="33">
        <v>8.3626716268064527</v>
      </c>
      <c r="BH98" s="33">
        <v>0</v>
      </c>
      <c r="BI98" s="33">
        <v>0</v>
      </c>
      <c r="BJ98" s="33">
        <v>0.79568799793548406</v>
      </c>
      <c r="BK98" s="34">
        <f t="shared" si="2"/>
        <v>41.31</v>
      </c>
    </row>
    <row r="99" spans="1:63" x14ac:dyDescent="0.2">
      <c r="A99" s="31"/>
      <c r="B99" s="32" t="s">
        <v>103</v>
      </c>
      <c r="C99" s="33">
        <v>0</v>
      </c>
      <c r="D99" s="33">
        <v>3.726712</v>
      </c>
      <c r="E99" s="33">
        <v>0</v>
      </c>
      <c r="F99" s="33">
        <v>0</v>
      </c>
      <c r="G99" s="33">
        <v>0</v>
      </c>
      <c r="H99" s="33">
        <v>2.4069068920967749</v>
      </c>
      <c r="I99" s="33">
        <v>25.921966202548386</v>
      </c>
      <c r="J99" s="33">
        <v>5.4097432258064515</v>
      </c>
      <c r="K99" s="33">
        <v>0</v>
      </c>
      <c r="L99" s="33">
        <v>27.151104069290326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0.90638072519354829</v>
      </c>
      <c r="S99" s="33">
        <v>5.487883961290323</v>
      </c>
      <c r="T99" s="33">
        <v>4.8086606451612903</v>
      </c>
      <c r="U99" s="33">
        <v>0</v>
      </c>
      <c r="V99" s="33">
        <v>10.792615372516128</v>
      </c>
      <c r="W99" s="33">
        <v>0</v>
      </c>
      <c r="X99" s="33">
        <v>0</v>
      </c>
      <c r="Y99" s="33">
        <v>0</v>
      </c>
      <c r="Z99" s="33">
        <v>0</v>
      </c>
      <c r="AA99" s="33">
        <v>0</v>
      </c>
      <c r="AB99" s="33">
        <v>0.10058174016129032</v>
      </c>
      <c r="AC99" s="33">
        <v>0.16664430322580645</v>
      </c>
      <c r="AD99" s="33">
        <v>0</v>
      </c>
      <c r="AE99" s="33">
        <v>0</v>
      </c>
      <c r="AF99" s="33">
        <v>0.57135189677419362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6.2491613709677429E-2</v>
      </c>
      <c r="AM99" s="33">
        <v>2.3806329032258065E-2</v>
      </c>
      <c r="AN99" s="33">
        <v>0</v>
      </c>
      <c r="AO99" s="33">
        <v>0</v>
      </c>
      <c r="AP99" s="33">
        <v>7.1418987096774189E-2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5.0248127554516131</v>
      </c>
      <c r="AW99" s="33">
        <v>31.9647698946129</v>
      </c>
      <c r="AX99" s="33">
        <v>0</v>
      </c>
      <c r="AY99" s="33">
        <v>0</v>
      </c>
      <c r="AZ99" s="33">
        <v>59.343839486967759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7.7601614469032238</v>
      </c>
      <c r="BG99" s="33">
        <v>2.8718895580322581</v>
      </c>
      <c r="BH99" s="33">
        <v>2.9995855548387098</v>
      </c>
      <c r="BI99" s="33">
        <v>0</v>
      </c>
      <c r="BJ99" s="33">
        <v>18.296673339290322</v>
      </c>
      <c r="BK99" s="34">
        <f t="shared" si="2"/>
        <v>215.87</v>
      </c>
    </row>
    <row r="100" spans="1:63" x14ac:dyDescent="0.2">
      <c r="A100" s="31"/>
      <c r="B100" s="32" t="s">
        <v>104</v>
      </c>
      <c r="C100" s="33">
        <v>0</v>
      </c>
      <c r="D100" s="33">
        <v>0.84773954193548395</v>
      </c>
      <c r="E100" s="33">
        <v>0</v>
      </c>
      <c r="F100" s="33">
        <v>0</v>
      </c>
      <c r="G100" s="33">
        <v>0</v>
      </c>
      <c r="H100" s="33">
        <v>0.3172948001612903</v>
      </c>
      <c r="I100" s="33">
        <v>116.41618816451614</v>
      </c>
      <c r="J100" s="33">
        <v>0</v>
      </c>
      <c r="K100" s="33">
        <v>0</v>
      </c>
      <c r="L100" s="33">
        <v>3.3318771229999999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0.13314886058064518</v>
      </c>
      <c r="S100" s="33">
        <v>5.9699967741935485</v>
      </c>
      <c r="T100" s="33">
        <v>0</v>
      </c>
      <c r="U100" s="33">
        <v>0</v>
      </c>
      <c r="V100" s="33">
        <v>7.7609958064516144E-3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4.0684312838709671E-2</v>
      </c>
      <c r="AM100" s="33">
        <v>0</v>
      </c>
      <c r="AN100" s="33">
        <v>0</v>
      </c>
      <c r="AO100" s="33">
        <v>0</v>
      </c>
      <c r="AP100" s="33">
        <v>1.797626696774194E-2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0.26819833745161292</v>
      </c>
      <c r="AW100" s="33">
        <v>6.1400376612903234</v>
      </c>
      <c r="AX100" s="33">
        <v>0</v>
      </c>
      <c r="AY100" s="33">
        <v>0</v>
      </c>
      <c r="AZ100" s="33">
        <v>5.3788821032903336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0.26913112154838714</v>
      </c>
      <c r="BG100" s="33">
        <v>5.9612016129032259</v>
      </c>
      <c r="BH100" s="33">
        <v>0</v>
      </c>
      <c r="BI100" s="33">
        <v>0</v>
      </c>
      <c r="BJ100" s="33">
        <v>0.16988232351612903</v>
      </c>
      <c r="BK100" s="34">
        <f t="shared" si="2"/>
        <v>145.27000000000001</v>
      </c>
    </row>
    <row r="101" spans="1:63" x14ac:dyDescent="0.2">
      <c r="A101" s="31"/>
      <c r="B101" s="32" t="s">
        <v>105</v>
      </c>
      <c r="C101" s="33">
        <v>0</v>
      </c>
      <c r="D101" s="33">
        <v>16.369418483870966</v>
      </c>
      <c r="E101" s="33">
        <v>0</v>
      </c>
      <c r="F101" s="33">
        <v>0</v>
      </c>
      <c r="G101" s="33">
        <v>0</v>
      </c>
      <c r="H101" s="33">
        <v>0.85794166261290328</v>
      </c>
      <c r="I101" s="33">
        <v>7.7665124193548388E-2</v>
      </c>
      <c r="J101" s="33">
        <v>0</v>
      </c>
      <c r="K101" s="33">
        <v>0</v>
      </c>
      <c r="L101" s="33">
        <v>15.860184515354836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0.35551763322580643</v>
      </c>
      <c r="S101" s="33">
        <v>0.81847092419354839</v>
      </c>
      <c r="T101" s="33">
        <v>3.5849935173225806</v>
      </c>
      <c r="U101" s="33">
        <v>0</v>
      </c>
      <c r="V101" s="33">
        <v>9.1928686768064516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3.5498670967741938E-2</v>
      </c>
      <c r="AC101" s="33">
        <v>0</v>
      </c>
      <c r="AD101" s="33">
        <v>0</v>
      </c>
      <c r="AE101" s="33">
        <v>0</v>
      </c>
      <c r="AF101" s="33">
        <v>0.22482491612903224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2.366578064516129E-2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2.2248696201612903</v>
      </c>
      <c r="AW101" s="33">
        <v>32.842220548258062</v>
      </c>
      <c r="AX101" s="33">
        <v>0</v>
      </c>
      <c r="AY101" s="33">
        <v>0</v>
      </c>
      <c r="AZ101" s="33">
        <v>50.657864135354849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4.0106874640645156</v>
      </c>
      <c r="BG101" s="33">
        <v>2.4612306204193546</v>
      </c>
      <c r="BH101" s="33">
        <v>1.5974401935483871</v>
      </c>
      <c r="BI101" s="33">
        <v>0</v>
      </c>
      <c r="BJ101" s="33">
        <v>8.4746375128709683</v>
      </c>
      <c r="BK101" s="34">
        <f t="shared" si="2"/>
        <v>149.66999999999999</v>
      </c>
    </row>
    <row r="102" spans="1:63" x14ac:dyDescent="0.2">
      <c r="A102" s="31"/>
      <c r="B102" s="32" t="s">
        <v>106</v>
      </c>
      <c r="C102" s="33">
        <v>0</v>
      </c>
      <c r="D102" s="33">
        <v>3.5651129032258062</v>
      </c>
      <c r="E102" s="33">
        <v>0</v>
      </c>
      <c r="F102" s="33">
        <v>0</v>
      </c>
      <c r="G102" s="33">
        <v>0</v>
      </c>
      <c r="H102" s="33">
        <v>0.48823271616129033</v>
      </c>
      <c r="I102" s="33">
        <v>72.49657088709678</v>
      </c>
      <c r="J102" s="33">
        <v>0</v>
      </c>
      <c r="K102" s="33">
        <v>0</v>
      </c>
      <c r="L102" s="33">
        <v>22.77309967570968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4.2573998612903237E-2</v>
      </c>
      <c r="S102" s="33">
        <v>13.250336290322579</v>
      </c>
      <c r="T102" s="33">
        <v>5.9418548387096779</v>
      </c>
      <c r="U102" s="33">
        <v>0</v>
      </c>
      <c r="V102" s="33">
        <v>3.5651129032258062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v>0</v>
      </c>
      <c r="AD102" s="33">
        <v>0</v>
      </c>
      <c r="AE102" s="33">
        <v>0</v>
      </c>
      <c r="AF102" s="33">
        <v>8.8265637096774194E-2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1.517067590967742</v>
      </c>
      <c r="AW102" s="33">
        <v>6.4139696290322581</v>
      </c>
      <c r="AX102" s="33">
        <v>0</v>
      </c>
      <c r="AY102" s="33">
        <v>0</v>
      </c>
      <c r="AZ102" s="33">
        <v>21.707953463000003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0.22967209758064516</v>
      </c>
      <c r="BG102" s="33">
        <v>0</v>
      </c>
      <c r="BH102" s="33">
        <v>0</v>
      </c>
      <c r="BI102" s="33">
        <v>0</v>
      </c>
      <c r="BJ102" s="33">
        <v>0.55017736925806449</v>
      </c>
      <c r="BK102" s="34">
        <f t="shared" si="2"/>
        <v>152.63</v>
      </c>
    </row>
    <row r="103" spans="1:63" x14ac:dyDescent="0.2">
      <c r="A103" s="31"/>
      <c r="B103" s="32" t="s">
        <v>107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0.21377484461290325</v>
      </c>
      <c r="I103" s="33">
        <v>1.183974614516129</v>
      </c>
      <c r="J103" s="33">
        <v>0</v>
      </c>
      <c r="K103" s="33">
        <v>0</v>
      </c>
      <c r="L103" s="33">
        <v>4.792915929032258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7.0149099483870964E-2</v>
      </c>
      <c r="S103" s="33">
        <v>0</v>
      </c>
      <c r="T103" s="33">
        <v>0.15315094516129032</v>
      </c>
      <c r="U103" s="33">
        <v>0</v>
      </c>
      <c r="V103" s="33">
        <v>0.22421276993548386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4.900603354838709E-2</v>
      </c>
      <c r="AC103" s="33">
        <v>0</v>
      </c>
      <c r="AD103" s="33">
        <v>0</v>
      </c>
      <c r="AE103" s="33">
        <v>0</v>
      </c>
      <c r="AF103" s="33">
        <v>2.9170258064516126E-2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1.4313752617419353</v>
      </c>
      <c r="AW103" s="33">
        <v>0.15751939354838707</v>
      </c>
      <c r="AX103" s="33">
        <v>0</v>
      </c>
      <c r="AY103" s="33">
        <v>0</v>
      </c>
      <c r="AZ103" s="33">
        <v>13.244856568193544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0.65126255748387085</v>
      </c>
      <c r="BG103" s="33">
        <v>0.37675061735483872</v>
      </c>
      <c r="BH103" s="33">
        <v>0</v>
      </c>
      <c r="BI103" s="33">
        <v>0</v>
      </c>
      <c r="BJ103" s="33">
        <v>2.0718811073225809</v>
      </c>
      <c r="BK103" s="34">
        <f t="shared" si="2"/>
        <v>24.65</v>
      </c>
    </row>
    <row r="104" spans="1:63" x14ac:dyDescent="0.2">
      <c r="A104" s="31"/>
      <c r="B104" s="32" t="s">
        <v>108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0.62126269954838709</v>
      </c>
      <c r="I104" s="33">
        <v>5.8842758064516125E-3</v>
      </c>
      <c r="J104" s="33">
        <v>2.3537103225806453</v>
      </c>
      <c r="K104" s="33">
        <v>0</v>
      </c>
      <c r="L104" s="33">
        <v>2.440312473516129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8.6849121354838715E-2</v>
      </c>
      <c r="S104" s="33">
        <v>0</v>
      </c>
      <c r="T104" s="33">
        <v>0.58842758064516132</v>
      </c>
      <c r="U104" s="33">
        <v>0</v>
      </c>
      <c r="V104" s="33">
        <v>8.3094052850645141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v>0</v>
      </c>
      <c r="AD104" s="33">
        <v>0</v>
      </c>
      <c r="AE104" s="33">
        <v>0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0.54637345835483875</v>
      </c>
      <c r="AW104" s="33">
        <v>2.7466915827741936</v>
      </c>
      <c r="AX104" s="33">
        <v>0</v>
      </c>
      <c r="AY104" s="33">
        <v>0</v>
      </c>
      <c r="AZ104" s="33">
        <v>11.394778167129029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0.75769931383870981</v>
      </c>
      <c r="BG104" s="33">
        <v>0.1399704671290323</v>
      </c>
      <c r="BH104" s="33">
        <v>0</v>
      </c>
      <c r="BI104" s="33">
        <v>0</v>
      </c>
      <c r="BJ104" s="33">
        <v>1.0886352522580645</v>
      </c>
      <c r="BK104" s="34">
        <f t="shared" si="2"/>
        <v>31.08</v>
      </c>
    </row>
    <row r="105" spans="1:63" x14ac:dyDescent="0.2">
      <c r="A105" s="31"/>
      <c r="B105" s="32" t="s">
        <v>109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0.34711099109677418</v>
      </c>
      <c r="I105" s="33">
        <v>3.8980818096774192</v>
      </c>
      <c r="J105" s="33">
        <v>0</v>
      </c>
      <c r="K105" s="33">
        <v>0</v>
      </c>
      <c r="L105" s="33">
        <v>3.6872062878709677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0.10720974577419354</v>
      </c>
      <c r="S105" s="33">
        <v>0</v>
      </c>
      <c r="T105" s="33">
        <v>0</v>
      </c>
      <c r="U105" s="33">
        <v>0</v>
      </c>
      <c r="V105" s="33">
        <v>1.5345263180000004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  <c r="AD105" s="33">
        <v>0</v>
      </c>
      <c r="AE105" s="33">
        <v>0</v>
      </c>
      <c r="AF105" s="33">
        <v>2.3301516129032258E-2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0.41646843806451611</v>
      </c>
      <c r="AW105" s="33">
        <v>3.9298964015161286</v>
      </c>
      <c r="AX105" s="33">
        <v>0</v>
      </c>
      <c r="AY105" s="33">
        <v>0</v>
      </c>
      <c r="AZ105" s="33">
        <v>8.059159224096776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0.61053620619354831</v>
      </c>
      <c r="BG105" s="33">
        <v>1.1650758064516129E-2</v>
      </c>
      <c r="BH105" s="33">
        <v>0</v>
      </c>
      <c r="BI105" s="33">
        <v>0</v>
      </c>
      <c r="BJ105" s="33">
        <v>1.6948523035161287</v>
      </c>
      <c r="BK105" s="34">
        <f t="shared" si="2"/>
        <v>24.32</v>
      </c>
    </row>
    <row r="106" spans="1:63" x14ac:dyDescent="0.2">
      <c r="A106" s="31"/>
      <c r="B106" s="32" t="s">
        <v>110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0.22927433748387097</v>
      </c>
      <c r="I106" s="33">
        <v>7.8645859483870968</v>
      </c>
      <c r="J106" s="33">
        <v>0</v>
      </c>
      <c r="K106" s="33">
        <v>0</v>
      </c>
      <c r="L106" s="33">
        <v>9.3633582754193547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9.03826935483871E-2</v>
      </c>
      <c r="S106" s="33">
        <v>0</v>
      </c>
      <c r="T106" s="33">
        <v>0</v>
      </c>
      <c r="U106" s="33">
        <v>0</v>
      </c>
      <c r="V106" s="33">
        <v>6.1655827277096771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v>0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0.38556156983870965</v>
      </c>
      <c r="AW106" s="33">
        <v>1.1720666612903226</v>
      </c>
      <c r="AX106" s="33">
        <v>0</v>
      </c>
      <c r="AY106" s="33">
        <v>0</v>
      </c>
      <c r="AZ106" s="33">
        <v>5.7393386976774234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0.39379002029032251</v>
      </c>
      <c r="BG106" s="33">
        <v>0.11662354838709678</v>
      </c>
      <c r="BH106" s="33">
        <v>0</v>
      </c>
      <c r="BI106" s="33">
        <v>0</v>
      </c>
      <c r="BJ106" s="33">
        <v>1.0494355199677419</v>
      </c>
      <c r="BK106" s="34">
        <f t="shared" si="2"/>
        <v>32.57</v>
      </c>
    </row>
    <row r="107" spans="1:63" x14ac:dyDescent="0.2">
      <c r="A107" s="31"/>
      <c r="B107" s="32" t="s">
        <v>111</v>
      </c>
      <c r="C107" s="33">
        <v>0</v>
      </c>
      <c r="D107" s="33">
        <v>0.5916964516129033</v>
      </c>
      <c r="E107" s="33">
        <v>0</v>
      </c>
      <c r="F107" s="33">
        <v>0</v>
      </c>
      <c r="G107" s="33">
        <v>0</v>
      </c>
      <c r="H107" s="33">
        <v>0.93117516245161303</v>
      </c>
      <c r="I107" s="33">
        <v>12.194885925096775</v>
      </c>
      <c r="J107" s="33">
        <v>2.2188167741935487</v>
      </c>
      <c r="K107" s="33">
        <v>0</v>
      </c>
      <c r="L107" s="33">
        <v>19.01526034541936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0.40813468361290328</v>
      </c>
      <c r="S107" s="33">
        <v>0.53252680645161299</v>
      </c>
      <c r="T107" s="33">
        <v>2.8408901123225814</v>
      </c>
      <c r="U107" s="33">
        <v>0</v>
      </c>
      <c r="V107" s="33">
        <v>17.01555185851613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1.7585646774193546E-2</v>
      </c>
      <c r="AC107" s="33">
        <v>8.2066351612903224E-2</v>
      </c>
      <c r="AD107" s="33">
        <v>0</v>
      </c>
      <c r="AE107" s="33">
        <v>0</v>
      </c>
      <c r="AF107" s="33">
        <v>0.41033175806451616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5.8618822580645156E-3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3.9349697091612899</v>
      </c>
      <c r="AW107" s="33">
        <v>9.1436163517419367</v>
      </c>
      <c r="AX107" s="33">
        <v>0</v>
      </c>
      <c r="AY107" s="33">
        <v>0</v>
      </c>
      <c r="AZ107" s="33">
        <v>32.637582084258035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2.1108481003225807</v>
      </c>
      <c r="BG107" s="33">
        <v>3.9278431565483873</v>
      </c>
      <c r="BH107" s="33">
        <v>0.11723764516129033</v>
      </c>
      <c r="BI107" s="33">
        <v>0</v>
      </c>
      <c r="BJ107" s="33">
        <v>7.0831191944193543</v>
      </c>
      <c r="BK107" s="34">
        <f t="shared" si="2"/>
        <v>115.22</v>
      </c>
    </row>
    <row r="108" spans="1:63" x14ac:dyDescent="0.2">
      <c r="A108" s="31"/>
      <c r="B108" s="32" t="s">
        <v>112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0.36627150048387092</v>
      </c>
      <c r="I108" s="33">
        <v>0.60583403506451616</v>
      </c>
      <c r="J108" s="33">
        <v>0</v>
      </c>
      <c r="K108" s="33">
        <v>0</v>
      </c>
      <c r="L108" s="33">
        <v>4.9008312644193541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0.13916505967741938</v>
      </c>
      <c r="S108" s="33">
        <v>7.0006722580645164E-2</v>
      </c>
      <c r="T108" s="33">
        <v>3.8503697419354843</v>
      </c>
      <c r="U108" s="33">
        <v>0</v>
      </c>
      <c r="V108" s="33">
        <v>1.5721064440967745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v>0.10405149677419355</v>
      </c>
      <c r="AD108" s="33">
        <v>0</v>
      </c>
      <c r="AE108" s="33">
        <v>0</v>
      </c>
      <c r="AF108" s="33">
        <v>9.2490219354838712E-2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1.6794929354838704E-3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1.7558572792258067</v>
      </c>
      <c r="AW108" s="33">
        <v>9.8356411517419353</v>
      </c>
      <c r="AX108" s="33">
        <v>0</v>
      </c>
      <c r="AY108" s="33">
        <v>0</v>
      </c>
      <c r="AZ108" s="33">
        <v>22.152592789677417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1.8879091281290326</v>
      </c>
      <c r="BG108" s="33">
        <v>0</v>
      </c>
      <c r="BH108" s="33">
        <v>0</v>
      </c>
      <c r="BI108" s="33">
        <v>0</v>
      </c>
      <c r="BJ108" s="33">
        <v>3.9951936739032261</v>
      </c>
      <c r="BK108" s="34">
        <f t="shared" si="2"/>
        <v>51.33</v>
      </c>
    </row>
    <row r="109" spans="1:63" x14ac:dyDescent="0.2">
      <c r="A109" s="31"/>
      <c r="B109" s="32" t="s">
        <v>113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0.32555351622580642</v>
      </c>
      <c r="I109" s="33">
        <v>0</v>
      </c>
      <c r="J109" s="33">
        <v>0</v>
      </c>
      <c r="K109" s="33">
        <v>0</v>
      </c>
      <c r="L109" s="33">
        <v>6.7919524174193544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0.10088626245161289</v>
      </c>
      <c r="S109" s="33">
        <v>0</v>
      </c>
      <c r="T109" s="33">
        <v>0</v>
      </c>
      <c r="U109" s="33">
        <v>0</v>
      </c>
      <c r="V109" s="33">
        <v>4.2998785334516132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2.8865846774193547E-2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0.78368978716129023</v>
      </c>
      <c r="AW109" s="33">
        <v>4.108187312903226</v>
      </c>
      <c r="AX109" s="33">
        <v>0</v>
      </c>
      <c r="AY109" s="33">
        <v>0</v>
      </c>
      <c r="AZ109" s="33">
        <v>14.188127626129022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0.7762083195483872</v>
      </c>
      <c r="BG109" s="33">
        <v>0.11546338709677419</v>
      </c>
      <c r="BH109" s="33">
        <v>0</v>
      </c>
      <c r="BI109" s="33">
        <v>0</v>
      </c>
      <c r="BJ109" s="33">
        <v>0.89118699083870956</v>
      </c>
      <c r="BK109" s="34">
        <f t="shared" si="2"/>
        <v>32.409999999999997</v>
      </c>
    </row>
    <row r="110" spans="1:63" x14ac:dyDescent="0.2">
      <c r="A110" s="31"/>
      <c r="B110" s="32" t="s">
        <v>114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0.45097209716129033</v>
      </c>
      <c r="I110" s="33">
        <v>2.9036491935483873E-3</v>
      </c>
      <c r="J110" s="33">
        <v>0.29036491935483871</v>
      </c>
      <c r="K110" s="33">
        <v>0</v>
      </c>
      <c r="L110" s="33">
        <v>6.6816945580645166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0.17449188780645161</v>
      </c>
      <c r="S110" s="33">
        <v>0</v>
      </c>
      <c r="T110" s="33">
        <v>2.3229193548387097</v>
      </c>
      <c r="U110" s="33">
        <v>0</v>
      </c>
      <c r="V110" s="33">
        <v>5.0041049578387087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  <c r="AD110" s="33">
        <v>0</v>
      </c>
      <c r="AE110" s="33">
        <v>0</v>
      </c>
      <c r="AF110" s="33">
        <v>0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1.0297575533225807</v>
      </c>
      <c r="AW110" s="33">
        <v>18.138442742580644</v>
      </c>
      <c r="AX110" s="33">
        <v>0</v>
      </c>
      <c r="AY110" s="33">
        <v>0</v>
      </c>
      <c r="AZ110" s="33">
        <v>33.517708021451618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1.0834624875161289</v>
      </c>
      <c r="BG110" s="33">
        <v>0.18430070970967741</v>
      </c>
      <c r="BH110" s="33">
        <v>0</v>
      </c>
      <c r="BI110" s="33">
        <v>0</v>
      </c>
      <c r="BJ110" s="33">
        <v>3.9088770611612902</v>
      </c>
      <c r="BK110" s="34">
        <f t="shared" si="2"/>
        <v>72.789999999999992</v>
      </c>
    </row>
    <row r="111" spans="1:63" x14ac:dyDescent="0.2">
      <c r="A111" s="31"/>
      <c r="B111" s="32" t="s">
        <v>115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0.72894683938709659</v>
      </c>
      <c r="I111" s="33">
        <v>0</v>
      </c>
      <c r="J111" s="33">
        <v>0</v>
      </c>
      <c r="K111" s="33">
        <v>0</v>
      </c>
      <c r="L111" s="33">
        <v>0.99901004216129041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8.3379093870967758E-3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37.23043631751613</v>
      </c>
      <c r="AW111" s="33">
        <v>112.04436134293549</v>
      </c>
      <c r="AX111" s="33">
        <v>0</v>
      </c>
      <c r="AY111" s="33">
        <v>0</v>
      </c>
      <c r="AZ111" s="33">
        <v>181.09961831999993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0.1217053576451613</v>
      </c>
      <c r="BG111" s="33">
        <v>0</v>
      </c>
      <c r="BH111" s="33">
        <v>0</v>
      </c>
      <c r="BI111" s="33">
        <v>0</v>
      </c>
      <c r="BJ111" s="33">
        <v>0.28758387096774191</v>
      </c>
      <c r="BK111" s="34">
        <f t="shared" si="2"/>
        <v>332.52</v>
      </c>
    </row>
    <row r="112" spans="1:63" x14ac:dyDescent="0.2">
      <c r="A112" s="31"/>
      <c r="B112" s="32" t="s">
        <v>116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0.4434649349032258</v>
      </c>
      <c r="I112" s="33">
        <v>2.1982595483870965E-2</v>
      </c>
      <c r="J112" s="33">
        <v>0</v>
      </c>
      <c r="K112" s="33">
        <v>0</v>
      </c>
      <c r="L112" s="33">
        <v>9.509899329290322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0.11617974509677419</v>
      </c>
      <c r="S112" s="33">
        <v>0</v>
      </c>
      <c r="T112" s="33">
        <v>6.0162892903225806</v>
      </c>
      <c r="U112" s="33">
        <v>0</v>
      </c>
      <c r="V112" s="33">
        <v>3.5128187583225805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1.1470077419354839E-2</v>
      </c>
      <c r="AC112" s="33">
        <v>0</v>
      </c>
      <c r="AD112" s="33">
        <v>0</v>
      </c>
      <c r="AE112" s="33">
        <v>0</v>
      </c>
      <c r="AF112" s="33">
        <v>0.13764092903225805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1.2596045375161291</v>
      </c>
      <c r="AW112" s="33">
        <v>6.0217906451612899</v>
      </c>
      <c r="AX112" s="33">
        <v>0</v>
      </c>
      <c r="AY112" s="33">
        <v>0</v>
      </c>
      <c r="AZ112" s="33">
        <v>24.102892228516133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2.2776585626129031</v>
      </c>
      <c r="BG112" s="33">
        <v>0.27501266893548393</v>
      </c>
      <c r="BH112" s="33">
        <v>5.7350387096774195E-2</v>
      </c>
      <c r="BI112" s="33">
        <v>0</v>
      </c>
      <c r="BJ112" s="33">
        <v>2.9359453102903226</v>
      </c>
      <c r="BK112" s="34">
        <f t="shared" si="2"/>
        <v>56.7</v>
      </c>
    </row>
    <row r="113" spans="1:63" x14ac:dyDescent="0.2">
      <c r="A113" s="31"/>
      <c r="B113" s="32" t="s">
        <v>117</v>
      </c>
      <c r="C113" s="33">
        <v>0</v>
      </c>
      <c r="D113" s="33">
        <v>9.4812752419354833</v>
      </c>
      <c r="E113" s="33">
        <v>0</v>
      </c>
      <c r="F113" s="33">
        <v>0</v>
      </c>
      <c r="G113" s="33">
        <v>0</v>
      </c>
      <c r="H113" s="33">
        <v>0.37195754374193546</v>
      </c>
      <c r="I113" s="33">
        <v>0.22984909677419355</v>
      </c>
      <c r="J113" s="33">
        <v>0</v>
      </c>
      <c r="K113" s="33">
        <v>0</v>
      </c>
      <c r="L113" s="33">
        <v>7.9511970461935482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0.14773857506451613</v>
      </c>
      <c r="S113" s="33">
        <v>0</v>
      </c>
      <c r="T113" s="33">
        <v>2.2984909677419352</v>
      </c>
      <c r="U113" s="33">
        <v>0</v>
      </c>
      <c r="V113" s="33">
        <v>0.10687983000000001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1.916615870967742E-2</v>
      </c>
      <c r="AC113" s="33">
        <v>0.1025703870967742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5.2342606437741921</v>
      </c>
      <c r="AW113" s="33">
        <v>3.5518717714193557</v>
      </c>
      <c r="AX113" s="33">
        <v>0</v>
      </c>
      <c r="AY113" s="33">
        <v>0</v>
      </c>
      <c r="AZ113" s="33">
        <v>35.002340455516119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1.2968837801935482</v>
      </c>
      <c r="BG113" s="33">
        <v>5.6983548387096773E-2</v>
      </c>
      <c r="BH113" s="33">
        <v>5.6983548387096773E-2</v>
      </c>
      <c r="BI113" s="33">
        <v>0</v>
      </c>
      <c r="BJ113" s="33">
        <v>2.2315514050645162</v>
      </c>
      <c r="BK113" s="34">
        <f t="shared" si="2"/>
        <v>68.139999999999986</v>
      </c>
    </row>
    <row r="114" spans="1:63" x14ac:dyDescent="0.2">
      <c r="A114" s="31"/>
      <c r="B114" s="32" t="s">
        <v>118</v>
      </c>
      <c r="C114" s="33">
        <v>0</v>
      </c>
      <c r="D114" s="33">
        <v>12.027980322580644</v>
      </c>
      <c r="E114" s="33">
        <v>0</v>
      </c>
      <c r="F114" s="33">
        <v>0</v>
      </c>
      <c r="G114" s="33">
        <v>0</v>
      </c>
      <c r="H114" s="33">
        <v>0.74141367087096788</v>
      </c>
      <c r="I114" s="33">
        <v>5.7494298387096769</v>
      </c>
      <c r="J114" s="33">
        <v>0</v>
      </c>
      <c r="K114" s="33">
        <v>0</v>
      </c>
      <c r="L114" s="33">
        <v>6.3746445871612902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0.1701298806451613</v>
      </c>
      <c r="S114" s="33">
        <v>0.28638048387096776</v>
      </c>
      <c r="T114" s="33">
        <v>3.4365658064516129</v>
      </c>
      <c r="U114" s="33">
        <v>0</v>
      </c>
      <c r="V114" s="33">
        <v>1.8843835838709677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1.4036911870967745E-2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0.96975763038709684</v>
      </c>
      <c r="AW114" s="33">
        <v>4.5270058050322586</v>
      </c>
      <c r="AX114" s="33">
        <v>0</v>
      </c>
      <c r="AY114" s="33">
        <v>0</v>
      </c>
      <c r="AZ114" s="33">
        <v>19.632561294709681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0.87056644883870971</v>
      </c>
      <c r="BG114" s="33">
        <v>0.32968190987096774</v>
      </c>
      <c r="BH114" s="33">
        <v>0</v>
      </c>
      <c r="BI114" s="33">
        <v>0</v>
      </c>
      <c r="BJ114" s="33">
        <v>0.68546182512903231</v>
      </c>
      <c r="BK114" s="34">
        <f t="shared" si="2"/>
        <v>57.7</v>
      </c>
    </row>
    <row r="115" spans="1:63" x14ac:dyDescent="0.2">
      <c r="A115" s="31"/>
      <c r="B115" s="32" t="s">
        <v>119</v>
      </c>
      <c r="C115" s="33">
        <v>0</v>
      </c>
      <c r="D115" s="33">
        <v>13.716312580645162</v>
      </c>
      <c r="E115" s="33">
        <v>0</v>
      </c>
      <c r="F115" s="33">
        <v>0</v>
      </c>
      <c r="G115" s="33">
        <v>0</v>
      </c>
      <c r="H115" s="33">
        <v>1.0129150483225806</v>
      </c>
      <c r="I115" s="33">
        <v>37.974121152677419</v>
      </c>
      <c r="J115" s="33">
        <v>0</v>
      </c>
      <c r="K115" s="33">
        <v>0</v>
      </c>
      <c r="L115" s="33">
        <v>19.599015795838707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0.49687304029032264</v>
      </c>
      <c r="S115" s="33">
        <v>2.738047167709678</v>
      </c>
      <c r="T115" s="33">
        <v>0.10569446709677421</v>
      </c>
      <c r="U115" s="33">
        <v>0</v>
      </c>
      <c r="V115" s="33">
        <v>11.870592367709675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0.15031715322580647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2.9645721728709682</v>
      </c>
      <c r="AW115" s="33">
        <v>11.189234321193549</v>
      </c>
      <c r="AX115" s="33">
        <v>1.0468225806451612</v>
      </c>
      <c r="AY115" s="33">
        <v>0</v>
      </c>
      <c r="AZ115" s="33">
        <v>35.416340042645167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3.2993025493548394</v>
      </c>
      <c r="BG115" s="33">
        <v>0.17730356167741934</v>
      </c>
      <c r="BH115" s="33">
        <v>2.460033064516129</v>
      </c>
      <c r="BI115" s="33">
        <v>0</v>
      </c>
      <c r="BJ115" s="33">
        <v>15.302502933580644</v>
      </c>
      <c r="BK115" s="34">
        <f t="shared" si="2"/>
        <v>159.52000000000001</v>
      </c>
    </row>
    <row r="116" spans="1:63" x14ac:dyDescent="0.2">
      <c r="A116" s="31"/>
      <c r="B116" s="32" t="s">
        <v>120</v>
      </c>
      <c r="C116" s="33">
        <v>0</v>
      </c>
      <c r="D116" s="33">
        <v>5.6972774193548386</v>
      </c>
      <c r="E116" s="33">
        <v>0</v>
      </c>
      <c r="F116" s="33">
        <v>0</v>
      </c>
      <c r="G116" s="33">
        <v>0</v>
      </c>
      <c r="H116" s="33">
        <v>0.52648730674193556</v>
      </c>
      <c r="I116" s="33">
        <v>9.1270384258064503</v>
      </c>
      <c r="J116" s="33">
        <v>0</v>
      </c>
      <c r="K116" s="33">
        <v>0</v>
      </c>
      <c r="L116" s="33">
        <v>6.6568465188709665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7.8025703516129044E-2</v>
      </c>
      <c r="S116" s="33">
        <v>0</v>
      </c>
      <c r="T116" s="33">
        <v>2.2789109677419352</v>
      </c>
      <c r="U116" s="33">
        <v>0</v>
      </c>
      <c r="V116" s="33">
        <v>0.23475289764516133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1.187178435483871E-2</v>
      </c>
      <c r="AC116" s="33">
        <v>0</v>
      </c>
      <c r="AD116" s="33">
        <v>0</v>
      </c>
      <c r="AE116" s="33">
        <v>0</v>
      </c>
      <c r="AF116" s="33">
        <v>8.4692141935483869E-2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0.81141330103225795</v>
      </c>
      <c r="AW116" s="33">
        <v>1.6518389341935484</v>
      </c>
      <c r="AX116" s="33">
        <v>0</v>
      </c>
      <c r="AY116" s="33">
        <v>0</v>
      </c>
      <c r="AZ116" s="33">
        <v>8.6237491982580625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0.42557063235483872</v>
      </c>
      <c r="BG116" s="33">
        <v>0.38530170316129031</v>
      </c>
      <c r="BH116" s="33">
        <v>0</v>
      </c>
      <c r="BI116" s="33">
        <v>0</v>
      </c>
      <c r="BJ116" s="33">
        <v>0.3662230650322581</v>
      </c>
      <c r="BK116" s="34">
        <f t="shared" si="2"/>
        <v>36.96</v>
      </c>
    </row>
    <row r="117" spans="1:63" x14ac:dyDescent="0.2">
      <c r="A117" s="31"/>
      <c r="B117" s="32" t="s">
        <v>121</v>
      </c>
      <c r="C117" s="33">
        <v>0</v>
      </c>
      <c r="D117" s="33">
        <v>2.405337380645161</v>
      </c>
      <c r="E117" s="33">
        <v>0</v>
      </c>
      <c r="F117" s="33">
        <v>0</v>
      </c>
      <c r="G117" s="33">
        <v>0</v>
      </c>
      <c r="H117" s="33">
        <v>0.30386840141935484</v>
      </c>
      <c r="I117" s="33">
        <v>5.6998516129032257</v>
      </c>
      <c r="J117" s="33">
        <v>0</v>
      </c>
      <c r="K117" s="33">
        <v>0</v>
      </c>
      <c r="L117" s="33">
        <v>10.375905406064518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6.821239041935484E-2</v>
      </c>
      <c r="S117" s="33">
        <v>0</v>
      </c>
      <c r="T117" s="33">
        <v>0</v>
      </c>
      <c r="U117" s="33">
        <v>0</v>
      </c>
      <c r="V117" s="33">
        <v>0.19977934316129034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1.1314545161290322E-2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33">
        <v>0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0.84370825245161296</v>
      </c>
      <c r="AW117" s="33">
        <v>2.4154814709677419</v>
      </c>
      <c r="AX117" s="33">
        <v>0</v>
      </c>
      <c r="AY117" s="33">
        <v>0</v>
      </c>
      <c r="AZ117" s="33">
        <v>4.2761168626451642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0.69882942499999978</v>
      </c>
      <c r="BG117" s="33">
        <v>0</v>
      </c>
      <c r="BH117" s="33">
        <v>0</v>
      </c>
      <c r="BI117" s="33">
        <v>0</v>
      </c>
      <c r="BJ117" s="33">
        <v>0.6815949091612904</v>
      </c>
      <c r="BK117" s="34">
        <f t="shared" si="2"/>
        <v>27.98</v>
      </c>
    </row>
    <row r="118" spans="1:63" x14ac:dyDescent="0.2">
      <c r="A118" s="31"/>
      <c r="B118" s="32" t="s">
        <v>122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2.6426048516129022E-2</v>
      </c>
      <c r="I118" s="33">
        <v>5.2569290322580642</v>
      </c>
      <c r="J118" s="33">
        <v>0</v>
      </c>
      <c r="K118" s="33">
        <v>0</v>
      </c>
      <c r="L118" s="33">
        <v>0.20817438967741933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1.1565243870967743E-3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1.1438789999999999E-2</v>
      </c>
      <c r="AW118" s="33">
        <v>3.5668226999999999</v>
      </c>
      <c r="AX118" s="33">
        <v>0</v>
      </c>
      <c r="AY118" s="33">
        <v>0</v>
      </c>
      <c r="AZ118" s="33">
        <v>35.048532570161292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5.1994499999999996E-4</v>
      </c>
      <c r="BG118" s="33">
        <v>0</v>
      </c>
      <c r="BH118" s="33">
        <v>0</v>
      </c>
      <c r="BI118" s="33">
        <v>0</v>
      </c>
      <c r="BJ118" s="33">
        <v>0</v>
      </c>
      <c r="BK118" s="34">
        <f t="shared" si="2"/>
        <v>44.12</v>
      </c>
    </row>
    <row r="119" spans="1:63" x14ac:dyDescent="0.2">
      <c r="A119" s="31"/>
      <c r="B119" s="32" t="s">
        <v>123</v>
      </c>
      <c r="C119" s="33">
        <v>0</v>
      </c>
      <c r="D119" s="33">
        <v>5.0435533677419357</v>
      </c>
      <c r="E119" s="33">
        <v>0</v>
      </c>
      <c r="F119" s="33">
        <v>0</v>
      </c>
      <c r="G119" s="33">
        <v>0</v>
      </c>
      <c r="H119" s="33">
        <v>0.42493360996774193</v>
      </c>
      <c r="I119" s="33">
        <v>11.462621290322579</v>
      </c>
      <c r="J119" s="33">
        <v>0</v>
      </c>
      <c r="K119" s="33">
        <v>0</v>
      </c>
      <c r="L119" s="33">
        <v>2.3003432216451607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0.13765491048387096</v>
      </c>
      <c r="S119" s="33">
        <v>0</v>
      </c>
      <c r="T119" s="33">
        <v>10.001866172225807</v>
      </c>
      <c r="U119" s="33">
        <v>0</v>
      </c>
      <c r="V119" s="33">
        <v>0.53678616774193544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1.2491702867419356</v>
      </c>
      <c r="AW119" s="33">
        <v>5.7488663225806453</v>
      </c>
      <c r="AX119" s="33">
        <v>0</v>
      </c>
      <c r="AY119" s="33">
        <v>0</v>
      </c>
      <c r="AZ119" s="33">
        <v>11.230371850483866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1.0721254925483872</v>
      </c>
      <c r="BG119" s="33">
        <v>0.24768106451612903</v>
      </c>
      <c r="BH119" s="33">
        <v>0</v>
      </c>
      <c r="BI119" s="33">
        <v>0</v>
      </c>
      <c r="BJ119" s="33">
        <v>2.1740262430000001</v>
      </c>
      <c r="BK119" s="34">
        <f t="shared" si="2"/>
        <v>51.63</v>
      </c>
    </row>
    <row r="120" spans="1:63" x14ac:dyDescent="0.2">
      <c r="A120" s="31"/>
      <c r="B120" s="32" t="s">
        <v>124</v>
      </c>
      <c r="C120" s="33">
        <v>0</v>
      </c>
      <c r="D120" s="33">
        <v>4.881177419354839</v>
      </c>
      <c r="E120" s="33">
        <v>0</v>
      </c>
      <c r="F120" s="33">
        <v>0</v>
      </c>
      <c r="G120" s="33">
        <v>0</v>
      </c>
      <c r="H120" s="33">
        <v>0.92083981429032247</v>
      </c>
      <c r="I120" s="33">
        <v>30.67073580645161</v>
      </c>
      <c r="J120" s="33">
        <v>0.51927419354838711</v>
      </c>
      <c r="K120" s="33">
        <v>0</v>
      </c>
      <c r="L120" s="33">
        <v>36.09962405283872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0.36284571012903222</v>
      </c>
      <c r="S120" s="33">
        <v>6.8705370451935481</v>
      </c>
      <c r="T120" s="33">
        <v>11.902563225806452</v>
      </c>
      <c r="U120" s="33">
        <v>0</v>
      </c>
      <c r="V120" s="33">
        <v>3.9926906719032265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2.0644522580645159E-2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2.7937279697741939</v>
      </c>
      <c r="AW120" s="33">
        <v>7.4526943781612909</v>
      </c>
      <c r="AX120" s="33">
        <v>1.0325804283870963</v>
      </c>
      <c r="AY120" s="33">
        <v>0</v>
      </c>
      <c r="AZ120" s="33">
        <v>38.402447379419336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2.8408376529999999</v>
      </c>
      <c r="BG120" s="33">
        <v>0.6962324341935483</v>
      </c>
      <c r="BH120" s="33">
        <v>1.9612296451612903</v>
      </c>
      <c r="BI120" s="33">
        <v>0</v>
      </c>
      <c r="BJ120" s="33">
        <v>6.0893176498064507</v>
      </c>
      <c r="BK120" s="34">
        <f t="shared" si="2"/>
        <v>157.51</v>
      </c>
    </row>
    <row r="121" spans="1:63" x14ac:dyDescent="0.2">
      <c r="A121" s="31"/>
      <c r="B121" s="32" t="s">
        <v>125</v>
      </c>
      <c r="C121" s="33">
        <v>0</v>
      </c>
      <c r="D121" s="33">
        <v>2.085357419354839</v>
      </c>
      <c r="E121" s="33">
        <v>0</v>
      </c>
      <c r="F121" s="33">
        <v>0</v>
      </c>
      <c r="G121" s="33">
        <v>0</v>
      </c>
      <c r="H121" s="33">
        <v>0.37328538980645171</v>
      </c>
      <c r="I121" s="33">
        <v>2.2417592258064518</v>
      </c>
      <c r="J121" s="33">
        <v>0</v>
      </c>
      <c r="K121" s="33">
        <v>0</v>
      </c>
      <c r="L121" s="33">
        <v>10.871554810290323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0.43090340054838705</v>
      </c>
      <c r="S121" s="33">
        <v>2.5649896258064517</v>
      </c>
      <c r="T121" s="33">
        <v>0</v>
      </c>
      <c r="U121" s="33">
        <v>0</v>
      </c>
      <c r="V121" s="33">
        <v>3.384947152064516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5.1831161290322579E-2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6.741778464516128E-2</v>
      </c>
      <c r="AM121" s="33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1.3547046365483872</v>
      </c>
      <c r="AW121" s="33">
        <v>13.151006525741936</v>
      </c>
      <c r="AX121" s="33">
        <v>0</v>
      </c>
      <c r="AY121" s="33">
        <v>0</v>
      </c>
      <c r="AZ121" s="33">
        <v>20.145111433096773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1.5478910199354838</v>
      </c>
      <c r="BG121" s="33">
        <v>9.3296090322580641E-2</v>
      </c>
      <c r="BH121" s="33">
        <v>1.0366232258064516</v>
      </c>
      <c r="BI121" s="33">
        <v>0</v>
      </c>
      <c r="BJ121" s="33">
        <v>7.5893210989354838</v>
      </c>
      <c r="BK121" s="34">
        <f t="shared" si="2"/>
        <v>66.989999999999995</v>
      </c>
    </row>
    <row r="122" spans="1:63" x14ac:dyDescent="0.2">
      <c r="A122" s="31"/>
      <c r="B122" s="32" t="s">
        <v>126</v>
      </c>
      <c r="C122" s="33">
        <v>0</v>
      </c>
      <c r="D122" s="33">
        <v>3.9816193548387093</v>
      </c>
      <c r="E122" s="33">
        <v>0</v>
      </c>
      <c r="F122" s="33">
        <v>0</v>
      </c>
      <c r="G122" s="33">
        <v>0</v>
      </c>
      <c r="H122" s="33">
        <v>0.29343903761290324</v>
      </c>
      <c r="I122" s="33">
        <v>10.564563354838711</v>
      </c>
      <c r="J122" s="33">
        <v>0</v>
      </c>
      <c r="K122" s="33">
        <v>0</v>
      </c>
      <c r="L122" s="33">
        <v>6.3677357990645156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0.28775265974193553</v>
      </c>
      <c r="S122" s="33">
        <v>5.3088258064516127</v>
      </c>
      <c r="T122" s="33">
        <v>5.3088258064516127</v>
      </c>
      <c r="U122" s="33">
        <v>0</v>
      </c>
      <c r="V122" s="33">
        <v>2.1933971064516129</v>
      </c>
      <c r="W122" s="33">
        <v>0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v>0</v>
      </c>
      <c r="AN122" s="33">
        <v>0</v>
      </c>
      <c r="AO122" s="33">
        <v>0</v>
      </c>
      <c r="AP122" s="33">
        <v>0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2.9941524808064517</v>
      </c>
      <c r="AW122" s="33">
        <v>6.772060471967742</v>
      </c>
      <c r="AX122" s="33">
        <v>0</v>
      </c>
      <c r="AY122" s="33">
        <v>0</v>
      </c>
      <c r="AZ122" s="33">
        <v>18.836729907419372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0.94068125474193542</v>
      </c>
      <c r="BG122" s="33">
        <v>0.51949200774193538</v>
      </c>
      <c r="BH122" s="33">
        <v>0.58073293548387095</v>
      </c>
      <c r="BI122" s="33">
        <v>0</v>
      </c>
      <c r="BJ122" s="33">
        <v>2.7199920163870965</v>
      </c>
      <c r="BK122" s="34">
        <f t="shared" si="2"/>
        <v>67.67</v>
      </c>
    </row>
    <row r="123" spans="1:63" x14ac:dyDescent="0.2">
      <c r="A123" s="31"/>
      <c r="B123" s="32" t="s">
        <v>127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 s="33">
        <v>3.3432340483870962E-2</v>
      </c>
      <c r="I123" s="33">
        <v>240.71285148387099</v>
      </c>
      <c r="J123" s="33">
        <v>0</v>
      </c>
      <c r="K123" s="33">
        <v>0</v>
      </c>
      <c r="L123" s="33">
        <v>4.759858645161291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1.1332996774193549E-2</v>
      </c>
      <c r="S123" s="33">
        <v>8.4997475806451614</v>
      </c>
      <c r="T123" s="33">
        <v>0</v>
      </c>
      <c r="U123" s="33">
        <v>0</v>
      </c>
      <c r="V123" s="33">
        <v>0</v>
      </c>
      <c r="W123" s="33">
        <v>0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v>0</v>
      </c>
      <c r="AN123" s="33">
        <v>0</v>
      </c>
      <c r="AO123" s="33">
        <v>0</v>
      </c>
      <c r="AP123" s="33">
        <v>0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1.6985279032258063E-2</v>
      </c>
      <c r="AW123" s="33">
        <v>15.852927096774192</v>
      </c>
      <c r="AX123" s="33">
        <v>0</v>
      </c>
      <c r="AY123" s="33">
        <v>0</v>
      </c>
      <c r="AZ123" s="33">
        <v>7.4983278432257352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5.6617596774193545E-4</v>
      </c>
      <c r="BG123" s="33">
        <v>0</v>
      </c>
      <c r="BH123" s="33">
        <v>0</v>
      </c>
      <c r="BI123" s="33">
        <v>0</v>
      </c>
      <c r="BJ123" s="33">
        <v>3.3970558064516126E-2</v>
      </c>
      <c r="BK123" s="34">
        <f t="shared" si="2"/>
        <v>277.42</v>
      </c>
    </row>
    <row r="124" spans="1:63" x14ac:dyDescent="0.2">
      <c r="A124" s="31"/>
      <c r="B124" s="32" t="s">
        <v>128</v>
      </c>
      <c r="C124" s="33">
        <v>0</v>
      </c>
      <c r="D124" s="33">
        <v>2.8527320161290319</v>
      </c>
      <c r="E124" s="33">
        <v>0</v>
      </c>
      <c r="F124" s="33">
        <v>0</v>
      </c>
      <c r="G124" s="33">
        <v>0</v>
      </c>
      <c r="H124" s="33">
        <v>0.44378254164516129</v>
      </c>
      <c r="I124" s="33">
        <v>1.3693329550967739</v>
      </c>
      <c r="J124" s="33">
        <v>0</v>
      </c>
      <c r="K124" s="33">
        <v>0</v>
      </c>
      <c r="L124" s="33">
        <v>2.6998992409032261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0.19569090138709677</v>
      </c>
      <c r="S124" s="33">
        <v>2.6224387406451615</v>
      </c>
      <c r="T124" s="33">
        <v>0</v>
      </c>
      <c r="U124" s="33">
        <v>0</v>
      </c>
      <c r="V124" s="33">
        <v>2.0002694871612903</v>
      </c>
      <c r="W124" s="33">
        <v>0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1.5477053225806451E-2</v>
      </c>
      <c r="AM124" s="33">
        <v>0</v>
      </c>
      <c r="AN124" s="33">
        <v>0</v>
      </c>
      <c r="AO124" s="33">
        <v>0</v>
      </c>
      <c r="AP124" s="33">
        <v>0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0.96972788006451605</v>
      </c>
      <c r="AW124" s="33">
        <v>4.8885625358709675</v>
      </c>
      <c r="AX124" s="33">
        <v>0</v>
      </c>
      <c r="AY124" s="33">
        <v>0</v>
      </c>
      <c r="AZ124" s="33">
        <v>12.261439379096771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0.88197277629032267</v>
      </c>
      <c r="BG124" s="33">
        <v>0.15992955</v>
      </c>
      <c r="BH124" s="33">
        <v>0</v>
      </c>
      <c r="BI124" s="33">
        <v>0</v>
      </c>
      <c r="BJ124" s="33">
        <v>3.718744942483871</v>
      </c>
      <c r="BK124" s="34">
        <f t="shared" si="2"/>
        <v>35.08</v>
      </c>
    </row>
    <row r="125" spans="1:63" x14ac:dyDescent="0.2">
      <c r="A125" s="31"/>
      <c r="B125" s="32" t="s">
        <v>129</v>
      </c>
      <c r="C125" s="33">
        <v>0</v>
      </c>
      <c r="D125" s="33">
        <v>0</v>
      </c>
      <c r="E125" s="33">
        <v>0</v>
      </c>
      <c r="F125" s="33">
        <v>0</v>
      </c>
      <c r="G125" s="33">
        <v>0</v>
      </c>
      <c r="H125" s="33">
        <v>6.4053972903225787E-2</v>
      </c>
      <c r="I125" s="33">
        <v>215.09041935483873</v>
      </c>
      <c r="J125" s="33">
        <v>0</v>
      </c>
      <c r="K125" s="33">
        <v>0</v>
      </c>
      <c r="L125" s="33">
        <v>4.0991704409677423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2.4246247516129034E-2</v>
      </c>
      <c r="S125" s="33">
        <v>11.320548387096775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  <c r="AO125" s="33">
        <v>0</v>
      </c>
      <c r="AP125" s="33">
        <v>0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2.6016427741935483E-2</v>
      </c>
      <c r="AW125" s="33">
        <v>5.0901329032258058</v>
      </c>
      <c r="AX125" s="33">
        <v>0</v>
      </c>
      <c r="AY125" s="33">
        <v>0</v>
      </c>
      <c r="AZ125" s="33">
        <v>1.1274490263225891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1.6744069064516125E-2</v>
      </c>
      <c r="BG125" s="33">
        <v>0</v>
      </c>
      <c r="BH125" s="33">
        <v>0</v>
      </c>
      <c r="BI125" s="33">
        <v>0</v>
      </c>
      <c r="BJ125" s="33">
        <v>0.3512191703225806</v>
      </c>
      <c r="BK125" s="34">
        <f t="shared" si="2"/>
        <v>237.21</v>
      </c>
    </row>
    <row r="126" spans="1:63" x14ac:dyDescent="0.2">
      <c r="A126" s="31"/>
      <c r="B126" s="32" t="s">
        <v>130</v>
      </c>
      <c r="C126" s="33">
        <v>0</v>
      </c>
      <c r="D126" s="33">
        <v>3.5946793161290325</v>
      </c>
      <c r="E126" s="33">
        <v>0</v>
      </c>
      <c r="F126" s="33">
        <v>0</v>
      </c>
      <c r="G126" s="33">
        <v>0</v>
      </c>
      <c r="H126" s="33">
        <v>0.49564671770967733</v>
      </c>
      <c r="I126" s="33">
        <v>56.132339889709677</v>
      </c>
      <c r="J126" s="33">
        <v>1.2801564516129034</v>
      </c>
      <c r="K126" s="33">
        <v>0</v>
      </c>
      <c r="L126" s="33">
        <v>9.3780755594516112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0.28143539741935486</v>
      </c>
      <c r="S126" s="33">
        <v>0</v>
      </c>
      <c r="T126" s="33">
        <v>5.427863354838709</v>
      </c>
      <c r="U126" s="33">
        <v>0</v>
      </c>
      <c r="V126" s="33">
        <v>10.408461078935481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5.8528997612903221E-2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  <c r="AO126" s="33">
        <v>0</v>
      </c>
      <c r="AP126" s="33">
        <v>0</v>
      </c>
      <c r="AQ126" s="33">
        <v>0</v>
      </c>
      <c r="AR126" s="33">
        <v>0</v>
      </c>
      <c r="AS126" s="33">
        <v>0</v>
      </c>
      <c r="AT126" s="33">
        <v>0</v>
      </c>
      <c r="AU126" s="33">
        <v>0</v>
      </c>
      <c r="AV126" s="33">
        <v>0.92254185435483871</v>
      </c>
      <c r="AW126" s="33">
        <v>6.4486049442580642</v>
      </c>
      <c r="AX126" s="33">
        <v>0</v>
      </c>
      <c r="AY126" s="33">
        <v>0</v>
      </c>
      <c r="AZ126" s="33">
        <v>14.923113997419364</v>
      </c>
      <c r="BA126" s="33">
        <v>0</v>
      </c>
      <c r="BB126" s="33">
        <v>0</v>
      </c>
      <c r="BC126" s="33">
        <v>0</v>
      </c>
      <c r="BD126" s="33">
        <v>0</v>
      </c>
      <c r="BE126" s="33">
        <v>0</v>
      </c>
      <c r="BF126" s="33">
        <v>1.1324697690322583</v>
      </c>
      <c r="BG126" s="33">
        <v>1.1177842574193548</v>
      </c>
      <c r="BH126" s="33">
        <v>0</v>
      </c>
      <c r="BI126" s="33">
        <v>0</v>
      </c>
      <c r="BJ126" s="33">
        <v>4.3482984140967735</v>
      </c>
      <c r="BK126" s="34">
        <f t="shared" si="2"/>
        <v>115.95</v>
      </c>
    </row>
    <row r="127" spans="1:63" x14ac:dyDescent="0.2">
      <c r="A127" s="31"/>
      <c r="B127" s="32" t="s">
        <v>131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3.4800243451612901E-2</v>
      </c>
      <c r="I127" s="33">
        <v>173.08554387096774</v>
      </c>
      <c r="J127" s="33">
        <v>0</v>
      </c>
      <c r="K127" s="33">
        <v>0</v>
      </c>
      <c r="L127" s="33">
        <v>5.6231565902903222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9.3330441612903235E-3</v>
      </c>
      <c r="S127" s="33">
        <v>5.6563903225806449</v>
      </c>
      <c r="T127" s="33">
        <v>5.6563903225806449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3.3912600000000001E-2</v>
      </c>
      <c r="AC127" s="33">
        <v>0.33912599999999998</v>
      </c>
      <c r="AD127" s="33">
        <v>0</v>
      </c>
      <c r="AE127" s="33">
        <v>0</v>
      </c>
      <c r="AF127" s="33">
        <v>0.92696211290322572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  <c r="AO127" s="33">
        <v>0</v>
      </c>
      <c r="AP127" s="33">
        <v>0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8.3514642806451614E-2</v>
      </c>
      <c r="AW127" s="33">
        <v>19.612787000000001</v>
      </c>
      <c r="AX127" s="33">
        <v>0</v>
      </c>
      <c r="AY127" s="33">
        <v>0</v>
      </c>
      <c r="AZ127" s="33">
        <v>4.408060392354848</v>
      </c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1.0177322580645156E-3</v>
      </c>
      <c r="BG127" s="33">
        <v>0</v>
      </c>
      <c r="BH127" s="33">
        <v>0</v>
      </c>
      <c r="BI127" s="33">
        <v>0</v>
      </c>
      <c r="BJ127" s="33">
        <v>0.2390051256451613</v>
      </c>
      <c r="BK127" s="34">
        <f t="shared" si="2"/>
        <v>215.71</v>
      </c>
    </row>
    <row r="128" spans="1:63" ht="13.5" thickBot="1" x14ac:dyDescent="0.25">
      <c r="A128" s="31"/>
      <c r="B128" s="32" t="s">
        <v>132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5.4507189903225797E-2</v>
      </c>
      <c r="I128" s="33">
        <v>230.45064722580648</v>
      </c>
      <c r="J128" s="33">
        <v>0</v>
      </c>
      <c r="K128" s="33">
        <v>0</v>
      </c>
      <c r="L128" s="33">
        <v>4.1957412280645165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4.1787179354838722E-2</v>
      </c>
      <c r="S128" s="33">
        <v>5.6469161290322578</v>
      </c>
      <c r="T128" s="33">
        <v>5.6469161290322578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2.257195483870968E-2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  <c r="AN128" s="33">
        <v>0</v>
      </c>
      <c r="AO128" s="33">
        <v>0</v>
      </c>
      <c r="AP128" s="33">
        <v>0</v>
      </c>
      <c r="AQ128" s="33">
        <v>0</v>
      </c>
      <c r="AR128" s="33">
        <v>0</v>
      </c>
      <c r="AS128" s="33">
        <v>0</v>
      </c>
      <c r="AT128" s="33">
        <v>0</v>
      </c>
      <c r="AU128" s="33">
        <v>0</v>
      </c>
      <c r="AV128" s="33">
        <v>0.26848341422580646</v>
      </c>
      <c r="AW128" s="33">
        <v>2.257195483870968</v>
      </c>
      <c r="AX128" s="33">
        <v>0</v>
      </c>
      <c r="AY128" s="33">
        <v>0</v>
      </c>
      <c r="AZ128" s="33">
        <v>1.4609195947419467</v>
      </c>
      <c r="BA128" s="33">
        <v>0</v>
      </c>
      <c r="BB128" s="33">
        <v>0</v>
      </c>
      <c r="BC128" s="33">
        <v>0</v>
      </c>
      <c r="BD128" s="33">
        <v>0</v>
      </c>
      <c r="BE128" s="33">
        <v>0</v>
      </c>
      <c r="BF128" s="33">
        <v>3.2165035645161287E-2</v>
      </c>
      <c r="BG128" s="33">
        <v>0</v>
      </c>
      <c r="BH128" s="33">
        <v>0</v>
      </c>
      <c r="BI128" s="33">
        <v>0</v>
      </c>
      <c r="BJ128" s="33">
        <v>0.28214943548387095</v>
      </c>
      <c r="BK128" s="34">
        <f t="shared" si="2"/>
        <v>250.36</v>
      </c>
    </row>
    <row r="129" spans="1:63" ht="13.5" thickBot="1" x14ac:dyDescent="0.25">
      <c r="A129" s="38"/>
      <c r="B129" s="39" t="s">
        <v>133</v>
      </c>
      <c r="C129" s="40">
        <f t="shared" ref="C129:BK129" si="3">SUM(C21:C128)</f>
        <v>0</v>
      </c>
      <c r="D129" s="40">
        <f t="shared" si="3"/>
        <v>137.0706937483871</v>
      </c>
      <c r="E129" s="40">
        <f t="shared" si="3"/>
        <v>0</v>
      </c>
      <c r="F129" s="40">
        <f t="shared" si="3"/>
        <v>0</v>
      </c>
      <c r="G129" s="40">
        <f t="shared" si="3"/>
        <v>0</v>
      </c>
      <c r="H129" s="40">
        <f t="shared" si="3"/>
        <v>70.824108118806464</v>
      </c>
      <c r="I129" s="40">
        <f t="shared" si="3"/>
        <v>3610.2468959112916</v>
      </c>
      <c r="J129" s="40">
        <f t="shared" si="3"/>
        <v>24.81080418990318</v>
      </c>
      <c r="K129" s="40">
        <f t="shared" si="3"/>
        <v>0</v>
      </c>
      <c r="L129" s="40">
        <f t="shared" si="3"/>
        <v>1307.5029752253545</v>
      </c>
      <c r="M129" s="40">
        <f t="shared" si="3"/>
        <v>0</v>
      </c>
      <c r="N129" s="40">
        <f t="shared" si="3"/>
        <v>0</v>
      </c>
      <c r="O129" s="40">
        <f t="shared" si="3"/>
        <v>0</v>
      </c>
      <c r="P129" s="40">
        <f t="shared" si="3"/>
        <v>0</v>
      </c>
      <c r="Q129" s="40">
        <f t="shared" si="3"/>
        <v>0</v>
      </c>
      <c r="R129" s="40">
        <f t="shared" si="3"/>
        <v>232.3665001231613</v>
      </c>
      <c r="S129" s="40">
        <f t="shared" si="3"/>
        <v>214.58551049351613</v>
      </c>
      <c r="T129" s="40">
        <f t="shared" si="3"/>
        <v>172.43676586293549</v>
      </c>
      <c r="U129" s="40">
        <f t="shared" si="3"/>
        <v>0</v>
      </c>
      <c r="V129" s="40">
        <f t="shared" si="3"/>
        <v>252.10502457019345</v>
      </c>
      <c r="W129" s="40">
        <f t="shared" si="3"/>
        <v>0</v>
      </c>
      <c r="X129" s="40">
        <f t="shared" si="3"/>
        <v>0</v>
      </c>
      <c r="Y129" s="40">
        <f t="shared" si="3"/>
        <v>0</v>
      </c>
      <c r="Z129" s="40">
        <f t="shared" si="3"/>
        <v>0</v>
      </c>
      <c r="AA129" s="40">
        <f t="shared" si="3"/>
        <v>0</v>
      </c>
      <c r="AB129" s="40">
        <f t="shared" si="3"/>
        <v>1.2791048299677419</v>
      </c>
      <c r="AC129" s="40">
        <f t="shared" si="3"/>
        <v>2.2796801779354836</v>
      </c>
      <c r="AD129" s="40">
        <f t="shared" si="3"/>
        <v>0.15993367741935482</v>
      </c>
      <c r="AE129" s="40">
        <f t="shared" si="3"/>
        <v>0</v>
      </c>
      <c r="AF129" s="40">
        <f t="shared" si="3"/>
        <v>14.999572481870965</v>
      </c>
      <c r="AG129" s="40">
        <f t="shared" si="3"/>
        <v>0</v>
      </c>
      <c r="AH129" s="40">
        <f t="shared" si="3"/>
        <v>0</v>
      </c>
      <c r="AI129" s="40">
        <f t="shared" si="3"/>
        <v>0</v>
      </c>
      <c r="AJ129" s="40">
        <f t="shared" si="3"/>
        <v>0</v>
      </c>
      <c r="AK129" s="40">
        <f t="shared" si="3"/>
        <v>0</v>
      </c>
      <c r="AL129" s="40">
        <f t="shared" si="3"/>
        <v>0.45781369461290317</v>
      </c>
      <c r="AM129" s="40">
        <f t="shared" si="3"/>
        <v>33.729668673838724</v>
      </c>
      <c r="AN129" s="40">
        <f t="shared" si="3"/>
        <v>0</v>
      </c>
      <c r="AO129" s="40">
        <f t="shared" si="3"/>
        <v>0</v>
      </c>
      <c r="AP129" s="40">
        <f t="shared" si="3"/>
        <v>0.95906402270967739</v>
      </c>
      <c r="AQ129" s="40">
        <f t="shared" si="3"/>
        <v>0</v>
      </c>
      <c r="AR129" s="40">
        <f t="shared" si="3"/>
        <v>0</v>
      </c>
      <c r="AS129" s="40">
        <f t="shared" si="3"/>
        <v>0</v>
      </c>
      <c r="AT129" s="40">
        <f t="shared" si="3"/>
        <v>0</v>
      </c>
      <c r="AU129" s="40">
        <f t="shared" si="3"/>
        <v>0</v>
      </c>
      <c r="AV129" s="40">
        <f t="shared" si="3"/>
        <v>186.4873935858387</v>
      </c>
      <c r="AW129" s="40">
        <f t="shared" si="3"/>
        <v>852.64622506828994</v>
      </c>
      <c r="AX129" s="40">
        <f t="shared" si="3"/>
        <v>6.2819332506774934</v>
      </c>
      <c r="AY129" s="40">
        <f t="shared" si="3"/>
        <v>0</v>
      </c>
      <c r="AZ129" s="40">
        <f t="shared" si="3"/>
        <v>2352.6693366831933</v>
      </c>
      <c r="BA129" s="40">
        <f t="shared" si="3"/>
        <v>0</v>
      </c>
      <c r="BB129" s="40">
        <f t="shared" si="3"/>
        <v>0</v>
      </c>
      <c r="BC129" s="40">
        <f t="shared" si="3"/>
        <v>0</v>
      </c>
      <c r="BD129" s="40">
        <f t="shared" si="3"/>
        <v>0</v>
      </c>
      <c r="BE129" s="40">
        <f t="shared" si="3"/>
        <v>0</v>
      </c>
      <c r="BF129" s="40">
        <f t="shared" si="3"/>
        <v>229.55137394058079</v>
      </c>
      <c r="BG129" s="40">
        <f t="shared" si="3"/>
        <v>124.32372264061289</v>
      </c>
      <c r="BH129" s="40">
        <f t="shared" si="3"/>
        <v>30.432373761225804</v>
      </c>
      <c r="BI129" s="40">
        <f t="shared" si="3"/>
        <v>0</v>
      </c>
      <c r="BJ129" s="40">
        <f t="shared" si="3"/>
        <v>495.55352526767729</v>
      </c>
      <c r="BK129" s="45">
        <f t="shared" si="3"/>
        <v>10353.76</v>
      </c>
    </row>
    <row r="130" spans="1:63" ht="13.5" thickBot="1" x14ac:dyDescent="0.25">
      <c r="A130" s="46" t="s">
        <v>134</v>
      </c>
      <c r="B130" s="47" t="s">
        <v>135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v>0</v>
      </c>
      <c r="AN130" s="33">
        <v>0</v>
      </c>
      <c r="AO130" s="33">
        <v>0</v>
      </c>
      <c r="AP130" s="33">
        <v>0</v>
      </c>
      <c r="AQ130" s="33">
        <v>0</v>
      </c>
      <c r="AR130" s="33">
        <v>0</v>
      </c>
      <c r="AS130" s="33">
        <v>0</v>
      </c>
      <c r="AT130" s="33">
        <v>0</v>
      </c>
      <c r="AU130" s="33">
        <v>0</v>
      </c>
      <c r="AV130" s="33">
        <v>0</v>
      </c>
      <c r="AW130" s="33">
        <v>0</v>
      </c>
      <c r="AX130" s="33">
        <v>0</v>
      </c>
      <c r="AY130" s="33">
        <v>0</v>
      </c>
      <c r="AZ130" s="33">
        <v>0</v>
      </c>
      <c r="BA130" s="33">
        <v>0</v>
      </c>
      <c r="BB130" s="33">
        <v>0</v>
      </c>
      <c r="BC130" s="33">
        <v>0</v>
      </c>
      <c r="BD130" s="33"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  <c r="BJ130" s="33">
        <v>0</v>
      </c>
      <c r="BK130" s="34">
        <f t="shared" si="2"/>
        <v>0</v>
      </c>
    </row>
    <row r="131" spans="1:63" ht="13.5" thickBot="1" x14ac:dyDescent="0.25">
      <c r="A131" s="48"/>
      <c r="B131" s="39" t="s">
        <v>136</v>
      </c>
      <c r="C131" s="40">
        <f>SUM(C130)</f>
        <v>0</v>
      </c>
      <c r="D131" s="40">
        <f t="shared" ref="D131:BJ131" si="4">SUM(D130)</f>
        <v>0</v>
      </c>
      <c r="E131" s="40">
        <f t="shared" si="4"/>
        <v>0</v>
      </c>
      <c r="F131" s="40">
        <f t="shared" si="4"/>
        <v>0</v>
      </c>
      <c r="G131" s="40">
        <f t="shared" si="4"/>
        <v>0</v>
      </c>
      <c r="H131" s="40">
        <f t="shared" si="4"/>
        <v>0</v>
      </c>
      <c r="I131" s="40">
        <f t="shared" si="4"/>
        <v>0</v>
      </c>
      <c r="J131" s="40">
        <f t="shared" si="4"/>
        <v>0</v>
      </c>
      <c r="K131" s="40">
        <f t="shared" si="4"/>
        <v>0</v>
      </c>
      <c r="L131" s="40">
        <f t="shared" si="4"/>
        <v>0</v>
      </c>
      <c r="M131" s="40">
        <f t="shared" si="4"/>
        <v>0</v>
      </c>
      <c r="N131" s="40">
        <f t="shared" si="4"/>
        <v>0</v>
      </c>
      <c r="O131" s="40">
        <f t="shared" si="4"/>
        <v>0</v>
      </c>
      <c r="P131" s="40">
        <f t="shared" si="4"/>
        <v>0</v>
      </c>
      <c r="Q131" s="40">
        <f t="shared" si="4"/>
        <v>0</v>
      </c>
      <c r="R131" s="40">
        <f t="shared" si="4"/>
        <v>0</v>
      </c>
      <c r="S131" s="40">
        <f t="shared" si="4"/>
        <v>0</v>
      </c>
      <c r="T131" s="40">
        <f t="shared" si="4"/>
        <v>0</v>
      </c>
      <c r="U131" s="40">
        <f t="shared" si="4"/>
        <v>0</v>
      </c>
      <c r="V131" s="40">
        <f t="shared" si="4"/>
        <v>0</v>
      </c>
      <c r="W131" s="40">
        <f t="shared" si="4"/>
        <v>0</v>
      </c>
      <c r="X131" s="40">
        <f t="shared" si="4"/>
        <v>0</v>
      </c>
      <c r="Y131" s="40">
        <f t="shared" si="4"/>
        <v>0</v>
      </c>
      <c r="Z131" s="40">
        <f t="shared" si="4"/>
        <v>0</v>
      </c>
      <c r="AA131" s="40">
        <f t="shared" si="4"/>
        <v>0</v>
      </c>
      <c r="AB131" s="40">
        <f t="shared" si="4"/>
        <v>0</v>
      </c>
      <c r="AC131" s="40">
        <f t="shared" si="4"/>
        <v>0</v>
      </c>
      <c r="AD131" s="40">
        <f t="shared" si="4"/>
        <v>0</v>
      </c>
      <c r="AE131" s="40">
        <f t="shared" si="4"/>
        <v>0</v>
      </c>
      <c r="AF131" s="40">
        <f t="shared" si="4"/>
        <v>0</v>
      </c>
      <c r="AG131" s="40">
        <f t="shared" si="4"/>
        <v>0</v>
      </c>
      <c r="AH131" s="40">
        <f t="shared" si="4"/>
        <v>0</v>
      </c>
      <c r="AI131" s="40">
        <f t="shared" si="4"/>
        <v>0</v>
      </c>
      <c r="AJ131" s="40">
        <f t="shared" si="4"/>
        <v>0</v>
      </c>
      <c r="AK131" s="40">
        <f t="shared" si="4"/>
        <v>0</v>
      </c>
      <c r="AL131" s="40">
        <f t="shared" si="4"/>
        <v>0</v>
      </c>
      <c r="AM131" s="40">
        <f t="shared" si="4"/>
        <v>0</v>
      </c>
      <c r="AN131" s="40">
        <f t="shared" si="4"/>
        <v>0</v>
      </c>
      <c r="AO131" s="40">
        <f t="shared" si="4"/>
        <v>0</v>
      </c>
      <c r="AP131" s="40">
        <f t="shared" si="4"/>
        <v>0</v>
      </c>
      <c r="AQ131" s="40">
        <f t="shared" si="4"/>
        <v>0</v>
      </c>
      <c r="AR131" s="40">
        <f t="shared" si="4"/>
        <v>0</v>
      </c>
      <c r="AS131" s="40">
        <f t="shared" si="4"/>
        <v>0</v>
      </c>
      <c r="AT131" s="40">
        <f t="shared" si="4"/>
        <v>0</v>
      </c>
      <c r="AU131" s="40">
        <f t="shared" si="4"/>
        <v>0</v>
      </c>
      <c r="AV131" s="40">
        <f t="shared" si="4"/>
        <v>0</v>
      </c>
      <c r="AW131" s="40">
        <f t="shared" si="4"/>
        <v>0</v>
      </c>
      <c r="AX131" s="40">
        <f t="shared" si="4"/>
        <v>0</v>
      </c>
      <c r="AY131" s="40">
        <f t="shared" si="4"/>
        <v>0</v>
      </c>
      <c r="AZ131" s="40">
        <f t="shared" si="4"/>
        <v>0</v>
      </c>
      <c r="BA131" s="40">
        <f t="shared" si="4"/>
        <v>0</v>
      </c>
      <c r="BB131" s="40">
        <f t="shared" si="4"/>
        <v>0</v>
      </c>
      <c r="BC131" s="40">
        <f t="shared" si="4"/>
        <v>0</v>
      </c>
      <c r="BD131" s="40">
        <f t="shared" si="4"/>
        <v>0</v>
      </c>
      <c r="BE131" s="40">
        <f t="shared" si="4"/>
        <v>0</v>
      </c>
      <c r="BF131" s="40">
        <f t="shared" si="4"/>
        <v>0</v>
      </c>
      <c r="BG131" s="40">
        <f t="shared" si="4"/>
        <v>0</v>
      </c>
      <c r="BH131" s="40">
        <f t="shared" si="4"/>
        <v>0</v>
      </c>
      <c r="BI131" s="40">
        <f t="shared" si="4"/>
        <v>0</v>
      </c>
      <c r="BJ131" s="40">
        <f t="shared" si="4"/>
        <v>0</v>
      </c>
      <c r="BK131" s="40">
        <v>0</v>
      </c>
    </row>
    <row r="132" spans="1:63" ht="13.5" thickBot="1" x14ac:dyDescent="0.25">
      <c r="A132" s="46" t="s">
        <v>137</v>
      </c>
      <c r="B132" s="47" t="s">
        <v>138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3">
        <v>0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3">
        <v>0</v>
      </c>
      <c r="AW132" s="33">
        <v>0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  <c r="BJ132" s="33">
        <v>0</v>
      </c>
      <c r="BK132" s="34">
        <f>SUM(C132:BJ132)</f>
        <v>0</v>
      </c>
    </row>
    <row r="133" spans="1:63" ht="13.5" thickBot="1" x14ac:dyDescent="0.25">
      <c r="A133" s="48"/>
      <c r="B133" s="39" t="s">
        <v>139</v>
      </c>
      <c r="C133" s="40">
        <f t="shared" ref="C133:BJ133" si="5">SUM(C132)</f>
        <v>0</v>
      </c>
      <c r="D133" s="40">
        <f t="shared" si="5"/>
        <v>0</v>
      </c>
      <c r="E133" s="40">
        <f t="shared" si="5"/>
        <v>0</v>
      </c>
      <c r="F133" s="40">
        <f t="shared" si="5"/>
        <v>0</v>
      </c>
      <c r="G133" s="40">
        <f t="shared" si="5"/>
        <v>0</v>
      </c>
      <c r="H133" s="40">
        <f t="shared" si="5"/>
        <v>0</v>
      </c>
      <c r="I133" s="40">
        <f t="shared" si="5"/>
        <v>0</v>
      </c>
      <c r="J133" s="40">
        <f t="shared" si="5"/>
        <v>0</v>
      </c>
      <c r="K133" s="40">
        <f t="shared" si="5"/>
        <v>0</v>
      </c>
      <c r="L133" s="40">
        <f t="shared" si="5"/>
        <v>0</v>
      </c>
      <c r="M133" s="40">
        <f t="shared" si="5"/>
        <v>0</v>
      </c>
      <c r="N133" s="40">
        <f t="shared" si="5"/>
        <v>0</v>
      </c>
      <c r="O133" s="40">
        <f t="shared" si="5"/>
        <v>0</v>
      </c>
      <c r="P133" s="40">
        <f t="shared" si="5"/>
        <v>0</v>
      </c>
      <c r="Q133" s="40">
        <f t="shared" si="5"/>
        <v>0</v>
      </c>
      <c r="R133" s="40">
        <f t="shared" si="5"/>
        <v>0</v>
      </c>
      <c r="S133" s="40">
        <f t="shared" si="5"/>
        <v>0</v>
      </c>
      <c r="T133" s="40">
        <f t="shared" si="5"/>
        <v>0</v>
      </c>
      <c r="U133" s="40">
        <f t="shared" si="5"/>
        <v>0</v>
      </c>
      <c r="V133" s="40">
        <f t="shared" si="5"/>
        <v>0</v>
      </c>
      <c r="W133" s="40">
        <f t="shared" si="5"/>
        <v>0</v>
      </c>
      <c r="X133" s="40">
        <f t="shared" si="5"/>
        <v>0</v>
      </c>
      <c r="Y133" s="40">
        <f t="shared" si="5"/>
        <v>0</v>
      </c>
      <c r="Z133" s="40">
        <f t="shared" si="5"/>
        <v>0</v>
      </c>
      <c r="AA133" s="40">
        <f t="shared" si="5"/>
        <v>0</v>
      </c>
      <c r="AB133" s="40">
        <f t="shared" si="5"/>
        <v>0</v>
      </c>
      <c r="AC133" s="40">
        <f t="shared" si="5"/>
        <v>0</v>
      </c>
      <c r="AD133" s="40">
        <f t="shared" si="5"/>
        <v>0</v>
      </c>
      <c r="AE133" s="40">
        <f t="shared" si="5"/>
        <v>0</v>
      </c>
      <c r="AF133" s="40">
        <f t="shared" si="5"/>
        <v>0</v>
      </c>
      <c r="AG133" s="40">
        <f t="shared" si="5"/>
        <v>0</v>
      </c>
      <c r="AH133" s="40">
        <f t="shared" si="5"/>
        <v>0</v>
      </c>
      <c r="AI133" s="40">
        <f t="shared" si="5"/>
        <v>0</v>
      </c>
      <c r="AJ133" s="40">
        <f t="shared" si="5"/>
        <v>0</v>
      </c>
      <c r="AK133" s="40">
        <f t="shared" si="5"/>
        <v>0</v>
      </c>
      <c r="AL133" s="40">
        <f t="shared" si="5"/>
        <v>0</v>
      </c>
      <c r="AM133" s="40">
        <f t="shared" si="5"/>
        <v>0</v>
      </c>
      <c r="AN133" s="40">
        <f t="shared" si="5"/>
        <v>0</v>
      </c>
      <c r="AO133" s="40">
        <f t="shared" si="5"/>
        <v>0</v>
      </c>
      <c r="AP133" s="40">
        <f t="shared" si="5"/>
        <v>0</v>
      </c>
      <c r="AQ133" s="40">
        <f t="shared" si="5"/>
        <v>0</v>
      </c>
      <c r="AR133" s="40">
        <f t="shared" si="5"/>
        <v>0</v>
      </c>
      <c r="AS133" s="40">
        <f t="shared" si="5"/>
        <v>0</v>
      </c>
      <c r="AT133" s="40">
        <f t="shared" si="5"/>
        <v>0</v>
      </c>
      <c r="AU133" s="40">
        <f t="shared" si="5"/>
        <v>0</v>
      </c>
      <c r="AV133" s="40">
        <f t="shared" si="5"/>
        <v>0</v>
      </c>
      <c r="AW133" s="40">
        <f t="shared" si="5"/>
        <v>0</v>
      </c>
      <c r="AX133" s="40">
        <f t="shared" si="5"/>
        <v>0</v>
      </c>
      <c r="AY133" s="40">
        <f t="shared" si="5"/>
        <v>0</v>
      </c>
      <c r="AZ133" s="40">
        <f t="shared" si="5"/>
        <v>0</v>
      </c>
      <c r="BA133" s="40">
        <f t="shared" si="5"/>
        <v>0</v>
      </c>
      <c r="BB133" s="40">
        <f t="shared" si="5"/>
        <v>0</v>
      </c>
      <c r="BC133" s="40">
        <f t="shared" si="5"/>
        <v>0</v>
      </c>
      <c r="BD133" s="40">
        <f t="shared" si="5"/>
        <v>0</v>
      </c>
      <c r="BE133" s="40">
        <f t="shared" si="5"/>
        <v>0</v>
      </c>
      <c r="BF133" s="40">
        <f t="shared" si="5"/>
        <v>0</v>
      </c>
      <c r="BG133" s="40">
        <f t="shared" si="5"/>
        <v>0</v>
      </c>
      <c r="BH133" s="40">
        <f t="shared" si="5"/>
        <v>0</v>
      </c>
      <c r="BI133" s="40">
        <f t="shared" si="5"/>
        <v>0</v>
      </c>
      <c r="BJ133" s="40">
        <f t="shared" si="5"/>
        <v>0</v>
      </c>
      <c r="BK133" s="40">
        <v>0</v>
      </c>
    </row>
    <row r="134" spans="1:63" x14ac:dyDescent="0.2">
      <c r="A134" s="41" t="s">
        <v>140</v>
      </c>
      <c r="B134" s="42" t="s">
        <v>141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34"/>
    </row>
    <row r="135" spans="1:63" x14ac:dyDescent="0.2">
      <c r="A135" s="49"/>
      <c r="B135" s="50" t="s">
        <v>142</v>
      </c>
      <c r="C135" s="51">
        <v>0</v>
      </c>
      <c r="D135" s="51">
        <v>52.070752755967753</v>
      </c>
      <c r="E135" s="51">
        <v>0</v>
      </c>
      <c r="F135" s="51">
        <v>0</v>
      </c>
      <c r="G135" s="51">
        <v>0</v>
      </c>
      <c r="H135" s="51">
        <v>21.635705164516128</v>
      </c>
      <c r="I135" s="51">
        <v>315.30891698654898</v>
      </c>
      <c r="J135" s="51">
        <v>22.134642846870971</v>
      </c>
      <c r="K135" s="51">
        <v>0</v>
      </c>
      <c r="L135" s="51">
        <v>484.2107320016454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8.974264396967742</v>
      </c>
      <c r="S135" s="51">
        <v>32.753958120870962</v>
      </c>
      <c r="T135" s="51">
        <v>22.849234300645154</v>
      </c>
      <c r="U135" s="51">
        <v>0</v>
      </c>
      <c r="V135" s="51">
        <v>64.157248024258081</v>
      </c>
      <c r="W135" s="51">
        <v>0</v>
      </c>
      <c r="X135" s="51">
        <v>0</v>
      </c>
      <c r="Y135" s="51">
        <v>0</v>
      </c>
      <c r="Z135" s="51">
        <v>0</v>
      </c>
      <c r="AA135" s="51">
        <v>0</v>
      </c>
      <c r="AB135" s="51">
        <v>0.31405510693548389</v>
      </c>
      <c r="AC135" s="51">
        <v>5.270477483999997</v>
      </c>
      <c r="AD135" s="51">
        <v>0</v>
      </c>
      <c r="AE135" s="51">
        <v>0</v>
      </c>
      <c r="AF135" s="51">
        <v>3.9563256364838715</v>
      </c>
      <c r="AG135" s="51">
        <v>0</v>
      </c>
      <c r="AH135" s="51">
        <v>0</v>
      </c>
      <c r="AI135" s="51">
        <v>0</v>
      </c>
      <c r="AJ135" s="51">
        <v>0</v>
      </c>
      <c r="AK135" s="51">
        <v>0</v>
      </c>
      <c r="AL135" s="51">
        <v>0.22860846270967741</v>
      </c>
      <c r="AM135" s="51">
        <v>0</v>
      </c>
      <c r="AN135" s="51">
        <v>0</v>
      </c>
      <c r="AO135" s="51">
        <v>0</v>
      </c>
      <c r="AP135" s="51">
        <v>0.18271356212903228</v>
      </c>
      <c r="AQ135" s="51">
        <v>0</v>
      </c>
      <c r="AR135" s="51">
        <v>0</v>
      </c>
      <c r="AS135" s="51">
        <v>0</v>
      </c>
      <c r="AT135" s="51">
        <v>0</v>
      </c>
      <c r="AU135" s="51">
        <v>0</v>
      </c>
      <c r="AV135" s="51">
        <v>31.615812662806459</v>
      </c>
      <c r="AW135" s="51">
        <v>805.06637612474196</v>
      </c>
      <c r="AX135" s="51">
        <v>2.6404703466774198</v>
      </c>
      <c r="AY135" s="51">
        <v>0</v>
      </c>
      <c r="AZ135" s="51">
        <v>400.47602625493499</v>
      </c>
      <c r="BA135" s="51">
        <v>0</v>
      </c>
      <c r="BB135" s="51">
        <v>0</v>
      </c>
      <c r="BC135" s="51">
        <v>0</v>
      </c>
      <c r="BD135" s="51">
        <v>0</v>
      </c>
      <c r="BE135" s="51">
        <v>0</v>
      </c>
      <c r="BF135" s="51">
        <v>17.145418665000001</v>
      </c>
      <c r="BG135" s="51">
        <v>46.549480565903224</v>
      </c>
      <c r="BH135" s="51">
        <v>4.6164505846451611</v>
      </c>
      <c r="BI135" s="51">
        <v>0</v>
      </c>
      <c r="BJ135" s="51">
        <v>107.80232994474194</v>
      </c>
      <c r="BK135" s="34">
        <f t="shared" ref="BK135:BK173" si="6">SUM(C135:BJ135)</f>
        <v>2449.96</v>
      </c>
    </row>
    <row r="136" spans="1:63" x14ac:dyDescent="0.2">
      <c r="A136" s="52"/>
      <c r="B136" s="53" t="s">
        <v>143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6.2751020744193555</v>
      </c>
      <c r="I136" s="54">
        <v>17.805361408741934</v>
      </c>
      <c r="J136" s="54">
        <v>0</v>
      </c>
      <c r="K136" s="54">
        <v>0</v>
      </c>
      <c r="L136" s="54">
        <v>25.013985969354838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2.3066747004193546</v>
      </c>
      <c r="S136" s="54">
        <v>0.36573331032258077</v>
      </c>
      <c r="T136" s="54">
        <v>0</v>
      </c>
      <c r="U136" s="54">
        <v>0</v>
      </c>
      <c r="V136" s="54">
        <v>3.052488957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0.39967058141935491</v>
      </c>
      <c r="AC136" s="54">
        <v>0.2094284746129032</v>
      </c>
      <c r="AD136" s="54">
        <v>0</v>
      </c>
      <c r="AE136" s="54">
        <v>0</v>
      </c>
      <c r="AF136" s="54">
        <v>1.408099355483871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0.16579733864516127</v>
      </c>
      <c r="AM136" s="54">
        <v>0</v>
      </c>
      <c r="AN136" s="54">
        <v>0</v>
      </c>
      <c r="AO136" s="54">
        <v>0</v>
      </c>
      <c r="AP136" s="54">
        <v>3.0480831806451607E-2</v>
      </c>
      <c r="AQ136" s="54">
        <v>0</v>
      </c>
      <c r="AR136" s="54">
        <v>0</v>
      </c>
      <c r="AS136" s="54">
        <v>0</v>
      </c>
      <c r="AT136" s="54">
        <v>0</v>
      </c>
      <c r="AU136" s="54">
        <v>0</v>
      </c>
      <c r="AV136" s="54">
        <v>89.870686681387085</v>
      </c>
      <c r="AW136" s="54">
        <v>157.81003129719358</v>
      </c>
      <c r="AX136" s="54">
        <v>24.173020412064517</v>
      </c>
      <c r="AY136" s="54">
        <v>0</v>
      </c>
      <c r="AZ136" s="54">
        <v>147.95480438603221</v>
      </c>
      <c r="BA136" s="54">
        <v>0</v>
      </c>
      <c r="BB136" s="54">
        <v>1.2584760748387103</v>
      </c>
      <c r="BC136" s="54">
        <v>0</v>
      </c>
      <c r="BD136" s="54">
        <v>0</v>
      </c>
      <c r="BE136" s="54">
        <v>0</v>
      </c>
      <c r="BF136" s="54">
        <v>75.797189563000174</v>
      </c>
      <c r="BG136" s="54">
        <v>16.404422249645162</v>
      </c>
      <c r="BH136" s="54">
        <v>2.267079530580645</v>
      </c>
      <c r="BI136" s="54">
        <v>0</v>
      </c>
      <c r="BJ136" s="54">
        <v>28.301466803032255</v>
      </c>
      <c r="BK136" s="34">
        <f t="shared" si="6"/>
        <v>600.87</v>
      </c>
    </row>
    <row r="137" spans="1:63" x14ac:dyDescent="0.2">
      <c r="A137" s="52"/>
      <c r="B137" s="53" t="s">
        <v>144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6.8818327180967733</v>
      </c>
      <c r="I137" s="54">
        <v>46.836599483483866</v>
      </c>
      <c r="J137" s="54">
        <v>0.1165272277419355</v>
      </c>
      <c r="K137" s="54">
        <v>0</v>
      </c>
      <c r="L137" s="54">
        <v>23.871993988645162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2.5900057354516135</v>
      </c>
      <c r="S137" s="54">
        <v>1.4739529032258064E-2</v>
      </c>
      <c r="T137" s="54">
        <v>0</v>
      </c>
      <c r="U137" s="54">
        <v>0</v>
      </c>
      <c r="V137" s="54">
        <v>3.9434535673548385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9.887077022580644E-2</v>
      </c>
      <c r="AC137" s="54">
        <v>0</v>
      </c>
      <c r="AD137" s="54">
        <v>0</v>
      </c>
      <c r="AE137" s="54">
        <v>0</v>
      </c>
      <c r="AF137" s="54">
        <v>2.3939674538709679</v>
      </c>
      <c r="AG137" s="54">
        <v>0</v>
      </c>
      <c r="AH137" s="54">
        <v>0</v>
      </c>
      <c r="AI137" s="54">
        <v>0</v>
      </c>
      <c r="AJ137" s="54">
        <v>0</v>
      </c>
      <c r="AK137" s="54">
        <v>0</v>
      </c>
      <c r="AL137" s="54">
        <v>8.0650318967741941E-2</v>
      </c>
      <c r="AM137" s="54">
        <v>0</v>
      </c>
      <c r="AN137" s="54">
        <v>0</v>
      </c>
      <c r="AO137" s="54">
        <v>0</v>
      </c>
      <c r="AP137" s="54">
        <v>0.32021236858064511</v>
      </c>
      <c r="AQ137" s="54">
        <v>0</v>
      </c>
      <c r="AR137" s="54">
        <v>0</v>
      </c>
      <c r="AS137" s="54">
        <v>0</v>
      </c>
      <c r="AT137" s="54">
        <v>0</v>
      </c>
      <c r="AU137" s="54">
        <v>0</v>
      </c>
      <c r="AV137" s="54">
        <v>9.7814380703225829</v>
      </c>
      <c r="AW137" s="54">
        <v>23.343050085451615</v>
      </c>
      <c r="AX137" s="54">
        <v>0</v>
      </c>
      <c r="AY137" s="54">
        <v>0</v>
      </c>
      <c r="AZ137" s="54">
        <v>35.403062064870973</v>
      </c>
      <c r="BA137" s="54">
        <v>0</v>
      </c>
      <c r="BB137" s="54">
        <v>0</v>
      </c>
      <c r="BC137" s="54">
        <v>0</v>
      </c>
      <c r="BD137" s="54">
        <v>0</v>
      </c>
      <c r="BE137" s="54">
        <v>0</v>
      </c>
      <c r="BF137" s="54">
        <v>2.8071147856128862</v>
      </c>
      <c r="BG137" s="54">
        <v>1.3086833915161291</v>
      </c>
      <c r="BH137" s="54">
        <v>0</v>
      </c>
      <c r="BI137" s="54">
        <v>0</v>
      </c>
      <c r="BJ137" s="54">
        <v>8.1277984407741926</v>
      </c>
      <c r="BK137" s="34">
        <f t="shared" si="6"/>
        <v>167.92</v>
      </c>
    </row>
    <row r="138" spans="1:63" x14ac:dyDescent="0.2">
      <c r="A138" s="52"/>
      <c r="B138" s="53" t="s">
        <v>145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20.672328169419352</v>
      </c>
      <c r="I138" s="54">
        <v>0</v>
      </c>
      <c r="J138" s="54">
        <v>0</v>
      </c>
      <c r="K138" s="54">
        <v>0</v>
      </c>
      <c r="L138" s="54">
        <v>1.8357329696129032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106.93594472612902</v>
      </c>
      <c r="S138" s="54">
        <v>0</v>
      </c>
      <c r="T138" s="54">
        <v>0</v>
      </c>
      <c r="U138" s="54">
        <v>0</v>
      </c>
      <c r="V138" s="54">
        <v>10.556403982612899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5.4287263918387083</v>
      </c>
      <c r="AC138" s="54">
        <v>0</v>
      </c>
      <c r="AD138" s="54">
        <v>0</v>
      </c>
      <c r="AE138" s="54">
        <v>0</v>
      </c>
      <c r="AF138" s="54">
        <v>0.91873437506451638</v>
      </c>
      <c r="AG138" s="54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2.6874905365483865</v>
      </c>
      <c r="AM138" s="54">
        <v>0</v>
      </c>
      <c r="AN138" s="54">
        <v>0</v>
      </c>
      <c r="AO138" s="54">
        <v>0</v>
      </c>
      <c r="AP138" s="54">
        <v>0.76666421519354855</v>
      </c>
      <c r="AQ138" s="54">
        <v>0</v>
      </c>
      <c r="AR138" s="54">
        <v>0</v>
      </c>
      <c r="AS138" s="54">
        <v>0</v>
      </c>
      <c r="AT138" s="54">
        <v>0</v>
      </c>
      <c r="AU138" s="54">
        <v>0</v>
      </c>
      <c r="AV138" s="54">
        <v>938.8386284382259</v>
      </c>
      <c r="AW138" s="54">
        <v>3.0730428354838704E-2</v>
      </c>
      <c r="AX138" s="54">
        <v>0</v>
      </c>
      <c r="AY138" s="54">
        <v>0</v>
      </c>
      <c r="AZ138" s="54">
        <v>66.821619475548388</v>
      </c>
      <c r="BA138" s="54">
        <v>0</v>
      </c>
      <c r="BB138" s="54">
        <v>0</v>
      </c>
      <c r="BC138" s="54">
        <v>0</v>
      </c>
      <c r="BD138" s="54">
        <v>0</v>
      </c>
      <c r="BE138" s="54">
        <v>0</v>
      </c>
      <c r="BF138" s="54">
        <v>2246.0011113683227</v>
      </c>
      <c r="BG138" s="54">
        <v>4.1761895161290322E-2</v>
      </c>
      <c r="BH138" s="54">
        <v>3.7538396774193556E-3</v>
      </c>
      <c r="BI138" s="54">
        <v>0</v>
      </c>
      <c r="BJ138" s="54">
        <v>84.010369188290312</v>
      </c>
      <c r="BK138" s="34">
        <f t="shared" si="6"/>
        <v>3485.55</v>
      </c>
    </row>
    <row r="139" spans="1:63" x14ac:dyDescent="0.2">
      <c r="A139" s="52"/>
      <c r="B139" s="53" t="s">
        <v>146</v>
      </c>
      <c r="C139" s="54">
        <v>0</v>
      </c>
      <c r="D139" s="54">
        <v>1.1105396774193548</v>
      </c>
      <c r="E139" s="54">
        <v>0</v>
      </c>
      <c r="F139" s="54">
        <v>0</v>
      </c>
      <c r="G139" s="54">
        <v>0</v>
      </c>
      <c r="H139" s="54">
        <v>2.8251864585483872</v>
      </c>
      <c r="I139" s="54">
        <v>130.44416556593549</v>
      </c>
      <c r="J139" s="54">
        <v>5.2959335189032251</v>
      </c>
      <c r="K139" s="54">
        <v>0</v>
      </c>
      <c r="L139" s="54">
        <v>15.504131640354839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1.8534766596129031</v>
      </c>
      <c r="S139" s="54">
        <v>11.057902738612901</v>
      </c>
      <c r="T139" s="54">
        <v>7.1299582945806455</v>
      </c>
      <c r="U139" s="54">
        <v>0</v>
      </c>
      <c r="V139" s="54">
        <v>7.785085669064518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7.8260265193548395E-2</v>
      </c>
      <c r="AC139" s="54">
        <v>2.7657564516129031E-2</v>
      </c>
      <c r="AD139" s="54">
        <v>0</v>
      </c>
      <c r="AE139" s="54">
        <v>0</v>
      </c>
      <c r="AF139" s="54">
        <v>8.360322399999999E-2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1.659453870967742E-2</v>
      </c>
      <c r="AM139" s="54">
        <v>0</v>
      </c>
      <c r="AN139" s="54">
        <v>0</v>
      </c>
      <c r="AO139" s="54">
        <v>0</v>
      </c>
      <c r="AP139" s="54">
        <v>0.11063025806451612</v>
      </c>
      <c r="AQ139" s="54">
        <v>0</v>
      </c>
      <c r="AR139" s="54">
        <v>0</v>
      </c>
      <c r="AS139" s="54">
        <v>0</v>
      </c>
      <c r="AT139" s="54">
        <v>0</v>
      </c>
      <c r="AU139" s="54">
        <v>0</v>
      </c>
      <c r="AV139" s="54">
        <v>7.8172119773548392</v>
      </c>
      <c r="AW139" s="54">
        <v>93.916637079354828</v>
      </c>
      <c r="AX139" s="54">
        <v>0</v>
      </c>
      <c r="AY139" s="54">
        <v>0</v>
      </c>
      <c r="AZ139" s="54">
        <v>39.476421401193548</v>
      </c>
      <c r="BA139" s="54">
        <v>0</v>
      </c>
      <c r="BB139" s="54">
        <v>0</v>
      </c>
      <c r="BC139" s="54">
        <v>0</v>
      </c>
      <c r="BD139" s="54">
        <v>0</v>
      </c>
      <c r="BE139" s="54">
        <v>0</v>
      </c>
      <c r="BF139" s="54">
        <v>11.57239558051619</v>
      </c>
      <c r="BG139" s="54">
        <v>7.6342774834193543</v>
      </c>
      <c r="BH139" s="54">
        <v>3.36047656016129</v>
      </c>
      <c r="BI139" s="54">
        <v>0</v>
      </c>
      <c r="BJ139" s="54">
        <v>29.249453844483874</v>
      </c>
      <c r="BK139" s="34">
        <f t="shared" si="6"/>
        <v>376.35</v>
      </c>
    </row>
    <row r="140" spans="1:63" x14ac:dyDescent="0.2">
      <c r="A140" s="52"/>
      <c r="B140" s="53" t="s">
        <v>147</v>
      </c>
      <c r="C140" s="54">
        <v>0</v>
      </c>
      <c r="D140" s="54">
        <v>1.49742131416129</v>
      </c>
      <c r="E140" s="54">
        <v>0</v>
      </c>
      <c r="F140" s="54">
        <v>0</v>
      </c>
      <c r="G140" s="54">
        <v>0</v>
      </c>
      <c r="H140" s="54">
        <v>17.496695319548383</v>
      </c>
      <c r="I140" s="54">
        <v>306.43702251525804</v>
      </c>
      <c r="J140" s="54">
        <v>31.56724357196774</v>
      </c>
      <c r="K140" s="54">
        <v>0</v>
      </c>
      <c r="L140" s="54">
        <v>245.44212045400005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10.395038879806453</v>
      </c>
      <c r="S140" s="54">
        <v>21.974850780419352</v>
      </c>
      <c r="T140" s="54">
        <v>0.69175189351612909</v>
      </c>
      <c r="U140" s="54">
        <v>0</v>
      </c>
      <c r="V140" s="54">
        <v>38.576395514516129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0.78047549874193567</v>
      </c>
      <c r="AC140" s="54">
        <v>0.17863496438709683</v>
      </c>
      <c r="AD140" s="54">
        <v>0</v>
      </c>
      <c r="AE140" s="54">
        <v>0</v>
      </c>
      <c r="AF140" s="54">
        <v>7.8771783461935483</v>
      </c>
      <c r="AG140" s="54">
        <v>0</v>
      </c>
      <c r="AH140" s="54">
        <v>0</v>
      </c>
      <c r="AI140" s="54">
        <v>0</v>
      </c>
      <c r="AJ140" s="54">
        <v>0</v>
      </c>
      <c r="AK140" s="54">
        <v>0</v>
      </c>
      <c r="AL140" s="54">
        <v>0.23969247183870965</v>
      </c>
      <c r="AM140" s="54">
        <v>5.9738803225806462E-3</v>
      </c>
      <c r="AN140" s="54">
        <v>0</v>
      </c>
      <c r="AO140" s="54">
        <v>0</v>
      </c>
      <c r="AP140" s="54">
        <v>0.44080942219354841</v>
      </c>
      <c r="AQ140" s="54">
        <v>0</v>
      </c>
      <c r="AR140" s="54">
        <v>0</v>
      </c>
      <c r="AS140" s="54">
        <v>0</v>
      </c>
      <c r="AT140" s="54">
        <v>0</v>
      </c>
      <c r="AU140" s="54">
        <v>0</v>
      </c>
      <c r="AV140" s="54">
        <v>133.11775904554838</v>
      </c>
      <c r="AW140" s="54">
        <v>706.63422004841902</v>
      </c>
      <c r="AX140" s="54">
        <v>18.416206788096773</v>
      </c>
      <c r="AY140" s="54">
        <v>0</v>
      </c>
      <c r="AZ140" s="54">
        <v>1531.2330640401899</v>
      </c>
      <c r="BA140" s="54">
        <v>0</v>
      </c>
      <c r="BB140" s="54">
        <v>0</v>
      </c>
      <c r="BC140" s="54">
        <v>0</v>
      </c>
      <c r="BD140" s="54">
        <v>0</v>
      </c>
      <c r="BE140" s="54">
        <v>0</v>
      </c>
      <c r="BF140" s="54">
        <v>187.18834130922585</v>
      </c>
      <c r="BG140" s="54">
        <v>59.719961007258071</v>
      </c>
      <c r="BH140" s="54">
        <v>44.557733730290316</v>
      </c>
      <c r="BI140" s="54">
        <v>0</v>
      </c>
      <c r="BJ140" s="54">
        <v>288.81140920410093</v>
      </c>
      <c r="BK140" s="34">
        <f t="shared" si="6"/>
        <v>3653.28</v>
      </c>
    </row>
    <row r="141" spans="1:63" x14ac:dyDescent="0.2">
      <c r="A141" s="52"/>
      <c r="B141" s="53" t="s">
        <v>148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9.9581054677419345E-2</v>
      </c>
      <c r="I141" s="54">
        <v>0</v>
      </c>
      <c r="J141" s="54">
        <v>0</v>
      </c>
      <c r="K141" s="54">
        <v>0</v>
      </c>
      <c r="L141" s="54">
        <v>0.13853081870967743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3.3325810161290326E-2</v>
      </c>
      <c r="S141" s="54">
        <v>0</v>
      </c>
      <c r="T141" s="54">
        <v>0</v>
      </c>
      <c r="U141" s="54">
        <v>0</v>
      </c>
      <c r="V141" s="54">
        <v>2.6137890322580647E-2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6.1814435483870972E-2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1.6071753225806451E-2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54">
        <v>0</v>
      </c>
      <c r="AU141" s="54">
        <v>0</v>
      </c>
      <c r="AV141" s="54">
        <v>5.5575935532258063</v>
      </c>
      <c r="AW141" s="54">
        <v>1.3908241532258065</v>
      </c>
      <c r="AX141" s="54">
        <v>0</v>
      </c>
      <c r="AY141" s="54">
        <v>0</v>
      </c>
      <c r="AZ141" s="54">
        <v>19.960500157935492</v>
      </c>
      <c r="BA141" s="54">
        <v>0</v>
      </c>
      <c r="BB141" s="54">
        <v>0</v>
      </c>
      <c r="BC141" s="54">
        <v>0</v>
      </c>
      <c r="BD141" s="54">
        <v>0</v>
      </c>
      <c r="BE141" s="54">
        <v>0</v>
      </c>
      <c r="BF141" s="54">
        <v>2.4618413964516126</v>
      </c>
      <c r="BG141" s="54">
        <v>1.2085006051290323</v>
      </c>
      <c r="BH141" s="54">
        <v>0</v>
      </c>
      <c r="BI141" s="54">
        <v>0</v>
      </c>
      <c r="BJ141" s="54">
        <v>5.5852783714516114</v>
      </c>
      <c r="BK141" s="34">
        <f t="shared" si="6"/>
        <v>36.540000000000006</v>
      </c>
    </row>
    <row r="142" spans="1:63" x14ac:dyDescent="0.2">
      <c r="A142" s="52"/>
      <c r="B142" s="53" t="s">
        <v>149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0.11830288387096774</v>
      </c>
      <c r="I142" s="54">
        <v>0</v>
      </c>
      <c r="J142" s="54">
        <v>0</v>
      </c>
      <c r="K142" s="54">
        <v>0</v>
      </c>
      <c r="L142" s="54">
        <v>7.6647671999999986E-2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2.2122418064516126E-2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4">
        <v>0</v>
      </c>
      <c r="AL142" s="54">
        <v>1.2335490322580645E-3</v>
      </c>
      <c r="AM142" s="54">
        <v>0</v>
      </c>
      <c r="AN142" s="54">
        <v>0</v>
      </c>
      <c r="AO142" s="54">
        <v>0</v>
      </c>
      <c r="AP142" s="54">
        <v>0</v>
      </c>
      <c r="AQ142" s="54">
        <v>0</v>
      </c>
      <c r="AR142" s="54">
        <v>0</v>
      </c>
      <c r="AS142" s="54">
        <v>0</v>
      </c>
      <c r="AT142" s="54">
        <v>0</v>
      </c>
      <c r="AU142" s="54">
        <v>0</v>
      </c>
      <c r="AV142" s="54">
        <v>4.8994023558709685</v>
      </c>
      <c r="AW142" s="54">
        <v>3.8819787045161291</v>
      </c>
      <c r="AX142" s="54">
        <v>0</v>
      </c>
      <c r="AY142" s="54">
        <v>0</v>
      </c>
      <c r="AZ142" s="54">
        <v>16.669548356032255</v>
      </c>
      <c r="BA142" s="54">
        <v>0</v>
      </c>
      <c r="BB142" s="54">
        <v>0</v>
      </c>
      <c r="BC142" s="54">
        <v>0</v>
      </c>
      <c r="BD142" s="54">
        <v>0</v>
      </c>
      <c r="BE142" s="54">
        <v>0</v>
      </c>
      <c r="BF142" s="54">
        <v>1.0066818640967741</v>
      </c>
      <c r="BG142" s="54">
        <v>0.70312294838709677</v>
      </c>
      <c r="BH142" s="54">
        <v>0</v>
      </c>
      <c r="BI142" s="54">
        <v>0</v>
      </c>
      <c r="BJ142" s="54">
        <v>2.4109592481290325</v>
      </c>
      <c r="BK142" s="34">
        <f t="shared" si="6"/>
        <v>29.789999999999996</v>
      </c>
    </row>
    <row r="143" spans="1:63" x14ac:dyDescent="0.2">
      <c r="A143" s="52"/>
      <c r="B143" s="53" t="s">
        <v>150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0.34450600483870963</v>
      </c>
      <c r="I143" s="54">
        <v>0.70911701999999999</v>
      </c>
      <c r="J143" s="54">
        <v>0</v>
      </c>
      <c r="K143" s="54">
        <v>0</v>
      </c>
      <c r="L143" s="54">
        <v>0.73504172825806458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0.23590340722580644</v>
      </c>
      <c r="S143" s="54">
        <v>0</v>
      </c>
      <c r="T143" s="54">
        <v>0</v>
      </c>
      <c r="U143" s="54">
        <v>0</v>
      </c>
      <c r="V143" s="54">
        <v>0.24716146658064519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3.5012175290322578E-2</v>
      </c>
      <c r="AC143" s="54">
        <v>0</v>
      </c>
      <c r="AD143" s="54">
        <v>0</v>
      </c>
      <c r="AE143" s="54">
        <v>0</v>
      </c>
      <c r="AF143" s="54">
        <v>0.30266403225806454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7.8693858387096777E-3</v>
      </c>
      <c r="AM143" s="54">
        <v>0</v>
      </c>
      <c r="AN143" s="54">
        <v>0</v>
      </c>
      <c r="AO143" s="54">
        <v>0</v>
      </c>
      <c r="AP143" s="54">
        <v>6.0532806451612908E-2</v>
      </c>
      <c r="AQ143" s="54">
        <v>0</v>
      </c>
      <c r="AR143" s="54">
        <v>0</v>
      </c>
      <c r="AS143" s="54">
        <v>0</v>
      </c>
      <c r="AT143" s="54">
        <v>0</v>
      </c>
      <c r="AU143" s="54">
        <v>0</v>
      </c>
      <c r="AV143" s="54">
        <v>12.774685501451611</v>
      </c>
      <c r="AW143" s="54">
        <v>9.250205804580645</v>
      </c>
      <c r="AX143" s="54">
        <v>0</v>
      </c>
      <c r="AY143" s="54">
        <v>0</v>
      </c>
      <c r="AZ143" s="54">
        <v>98.602423326225818</v>
      </c>
      <c r="BA143" s="54">
        <v>0</v>
      </c>
      <c r="BB143" s="54">
        <v>0</v>
      </c>
      <c r="BC143" s="54">
        <v>0</v>
      </c>
      <c r="BD143" s="54">
        <v>0</v>
      </c>
      <c r="BE143" s="54">
        <v>0</v>
      </c>
      <c r="BF143" s="54">
        <v>5.3569137127096766</v>
      </c>
      <c r="BG143" s="54">
        <v>0.44007860345161287</v>
      </c>
      <c r="BH143" s="54">
        <v>0</v>
      </c>
      <c r="BI143" s="54">
        <v>0</v>
      </c>
      <c r="BJ143" s="54">
        <v>11.517885024838712</v>
      </c>
      <c r="BK143" s="34">
        <f t="shared" si="6"/>
        <v>140.62</v>
      </c>
    </row>
    <row r="144" spans="1:63" x14ac:dyDescent="0.2">
      <c r="A144" s="52"/>
      <c r="B144" s="53" t="s">
        <v>151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0.28980637267741938</v>
      </c>
      <c r="I144" s="54">
        <v>1.8827787096774195E-2</v>
      </c>
      <c r="J144" s="54">
        <v>0</v>
      </c>
      <c r="K144" s="54">
        <v>0</v>
      </c>
      <c r="L144" s="54">
        <v>0.48450172967741933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9.1817091258064532E-2</v>
      </c>
      <c r="S144" s="54">
        <v>0</v>
      </c>
      <c r="T144" s="54">
        <v>0</v>
      </c>
      <c r="U144" s="54">
        <v>0</v>
      </c>
      <c r="V144" s="54">
        <v>3.7655574193548396E-3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2.6982883612903231E-2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2.5072590967741941E-2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54">
        <v>0</v>
      </c>
      <c r="AV144" s="54">
        <v>14.325727848000003</v>
      </c>
      <c r="AW144" s="54">
        <v>0.74934344932258068</v>
      </c>
      <c r="AX144" s="54">
        <v>0</v>
      </c>
      <c r="AY144" s="54">
        <v>0</v>
      </c>
      <c r="AZ144" s="54">
        <v>55.24665292519353</v>
      </c>
      <c r="BA144" s="54">
        <v>0</v>
      </c>
      <c r="BB144" s="54">
        <v>0</v>
      </c>
      <c r="BC144" s="54">
        <v>0</v>
      </c>
      <c r="BD144" s="54">
        <v>0</v>
      </c>
      <c r="BE144" s="54">
        <v>0</v>
      </c>
      <c r="BF144" s="54">
        <v>10.581859827290325</v>
      </c>
      <c r="BG144" s="54">
        <v>1.9862115860967744</v>
      </c>
      <c r="BH144" s="54">
        <v>1.5521127741935485</v>
      </c>
      <c r="BI144" s="54">
        <v>0</v>
      </c>
      <c r="BJ144" s="54">
        <v>22.227317577193553</v>
      </c>
      <c r="BK144" s="34">
        <f t="shared" si="6"/>
        <v>107.60999999999999</v>
      </c>
    </row>
    <row r="145" spans="1:63" x14ac:dyDescent="0.2">
      <c r="A145" s="52"/>
      <c r="B145" s="53" t="s">
        <v>152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0.35306288516129036</v>
      </c>
      <c r="I145" s="54">
        <v>1.251054293548387</v>
      </c>
      <c r="J145" s="54">
        <v>0</v>
      </c>
      <c r="K145" s="54">
        <v>0</v>
      </c>
      <c r="L145" s="54">
        <v>1.1265650919354842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0.103134925</v>
      </c>
      <c r="S145" s="54">
        <v>0</v>
      </c>
      <c r="T145" s="54">
        <v>0</v>
      </c>
      <c r="U145" s="54">
        <v>0</v>
      </c>
      <c r="V145" s="54">
        <v>1.2325658064516133E-3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7.1250147419354828E-2</v>
      </c>
      <c r="AC145" s="54">
        <v>0</v>
      </c>
      <c r="AD145" s="54">
        <v>0</v>
      </c>
      <c r="AE145" s="54">
        <v>0</v>
      </c>
      <c r="AF145" s="54">
        <v>3.5330651612903226E-2</v>
      </c>
      <c r="AG145" s="54">
        <v>0</v>
      </c>
      <c r="AH145" s="54">
        <v>0</v>
      </c>
      <c r="AI145" s="54">
        <v>0</v>
      </c>
      <c r="AJ145" s="54">
        <v>0</v>
      </c>
      <c r="AK145" s="54">
        <v>0</v>
      </c>
      <c r="AL145" s="54">
        <v>1.4721104838709679E-2</v>
      </c>
      <c r="AM145" s="54">
        <v>0</v>
      </c>
      <c r="AN145" s="54">
        <v>0</v>
      </c>
      <c r="AO145" s="54">
        <v>0</v>
      </c>
      <c r="AP145" s="54">
        <v>1.1776883870967743E-2</v>
      </c>
      <c r="AQ145" s="54">
        <v>0</v>
      </c>
      <c r="AR145" s="54">
        <v>0</v>
      </c>
      <c r="AS145" s="54">
        <v>0</v>
      </c>
      <c r="AT145" s="54">
        <v>0</v>
      </c>
      <c r="AU145" s="54">
        <v>0</v>
      </c>
      <c r="AV145" s="54">
        <v>7.6037151955161306</v>
      </c>
      <c r="AW145" s="54">
        <v>3.7450490709677426</v>
      </c>
      <c r="AX145" s="54">
        <v>0</v>
      </c>
      <c r="AY145" s="54">
        <v>0</v>
      </c>
      <c r="AZ145" s="54">
        <v>69.043046033806462</v>
      </c>
      <c r="BA145" s="54">
        <v>0</v>
      </c>
      <c r="BB145" s="54">
        <v>0</v>
      </c>
      <c r="BC145" s="54">
        <v>0</v>
      </c>
      <c r="BD145" s="54">
        <v>0</v>
      </c>
      <c r="BE145" s="54">
        <v>0</v>
      </c>
      <c r="BF145" s="54">
        <v>3.695484074258065</v>
      </c>
      <c r="BG145" s="54">
        <v>0.2944103199032258</v>
      </c>
      <c r="BH145" s="54">
        <v>0</v>
      </c>
      <c r="BI145" s="54">
        <v>0</v>
      </c>
      <c r="BJ145" s="54">
        <v>7.0501667563548382</v>
      </c>
      <c r="BK145" s="34">
        <f t="shared" si="6"/>
        <v>94.4</v>
      </c>
    </row>
    <row r="146" spans="1:63" x14ac:dyDescent="0.2">
      <c r="A146" s="52"/>
      <c r="B146" s="53" t="s">
        <v>153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18.349210107451611</v>
      </c>
      <c r="I146" s="54">
        <v>52.378371348967733</v>
      </c>
      <c r="J146" s="54">
        <v>0</v>
      </c>
      <c r="K146" s="54">
        <v>0</v>
      </c>
      <c r="L146" s="54">
        <v>49.964783421709676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6.3670747516451627</v>
      </c>
      <c r="S146" s="54">
        <v>4.5452725140322583</v>
      </c>
      <c r="T146" s="54">
        <v>0.6898378787096775</v>
      </c>
      <c r="U146" s="54">
        <v>0</v>
      </c>
      <c r="V146" s="54">
        <v>10.327129998451612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9.6451269580645149E-2</v>
      </c>
      <c r="AC146" s="54">
        <v>0.19606380935483869</v>
      </c>
      <c r="AD146" s="54">
        <v>3.1978349537096782</v>
      </c>
      <c r="AE146" s="54">
        <v>0</v>
      </c>
      <c r="AF146" s="54">
        <v>1.0196237182580643</v>
      </c>
      <c r="AG146" s="54">
        <v>0</v>
      </c>
      <c r="AH146" s="54">
        <v>0</v>
      </c>
      <c r="AI146" s="54">
        <v>0</v>
      </c>
      <c r="AJ146" s="54">
        <v>0</v>
      </c>
      <c r="AK146" s="54">
        <v>0</v>
      </c>
      <c r="AL146" s="54">
        <v>5.3075322225806451E-2</v>
      </c>
      <c r="AM146" s="54">
        <v>0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54">
        <v>0</v>
      </c>
      <c r="AU146" s="54">
        <v>0</v>
      </c>
      <c r="AV146" s="54">
        <v>40.811240257967739</v>
      </c>
      <c r="AW146" s="54">
        <v>82.512465300225813</v>
      </c>
      <c r="AX146" s="54">
        <v>53.762611875032256</v>
      </c>
      <c r="AY146" s="54">
        <v>0</v>
      </c>
      <c r="AZ146" s="54">
        <v>217.31032914677414</v>
      </c>
      <c r="BA146" s="54">
        <v>0</v>
      </c>
      <c r="BB146" s="54">
        <v>0</v>
      </c>
      <c r="BC146" s="54">
        <v>0</v>
      </c>
      <c r="BD146" s="54">
        <v>0</v>
      </c>
      <c r="BE146" s="54">
        <v>0</v>
      </c>
      <c r="BF146" s="54">
        <v>21.251396960580646</v>
      </c>
      <c r="BG146" s="54">
        <v>2.5996251208709671</v>
      </c>
      <c r="BH146" s="54">
        <v>4.1584104650645148</v>
      </c>
      <c r="BI146" s="54">
        <v>0</v>
      </c>
      <c r="BJ146" s="54">
        <v>46.3391917793871</v>
      </c>
      <c r="BK146" s="34">
        <f t="shared" si="6"/>
        <v>615.92999999999995</v>
      </c>
    </row>
    <row r="147" spans="1:63" x14ac:dyDescent="0.2">
      <c r="A147" s="52"/>
      <c r="B147" s="53" t="s">
        <v>154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0.12104435090322579</v>
      </c>
      <c r="I147" s="54">
        <v>0.48214730967741937</v>
      </c>
      <c r="J147" s="54">
        <v>0</v>
      </c>
      <c r="K147" s="54">
        <v>0</v>
      </c>
      <c r="L147" s="54">
        <v>0.34411943916129045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0.24961243035483868</v>
      </c>
      <c r="S147" s="54">
        <v>0</v>
      </c>
      <c r="T147" s="54">
        <v>0</v>
      </c>
      <c r="U147" s="54">
        <v>0</v>
      </c>
      <c r="V147" s="54">
        <v>7.6128522580645175E-2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1.3078751612903224E-2</v>
      </c>
      <c r="AC147" s="54">
        <v>0</v>
      </c>
      <c r="AD147" s="54">
        <v>0</v>
      </c>
      <c r="AE147" s="54">
        <v>0</v>
      </c>
      <c r="AF147" s="54">
        <v>0.11889774193548387</v>
      </c>
      <c r="AG147" s="54">
        <v>0</v>
      </c>
      <c r="AH147" s="54">
        <v>0</v>
      </c>
      <c r="AI147" s="54">
        <v>0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54">
        <v>0</v>
      </c>
      <c r="AU147" s="54">
        <v>0</v>
      </c>
      <c r="AV147" s="54">
        <v>26.955263514935485</v>
      </c>
      <c r="AW147" s="54">
        <v>3.5288432748387097</v>
      </c>
      <c r="AX147" s="54">
        <v>0</v>
      </c>
      <c r="AY147" s="54">
        <v>0</v>
      </c>
      <c r="AZ147" s="54">
        <v>86.174035618709681</v>
      </c>
      <c r="BA147" s="54">
        <v>0</v>
      </c>
      <c r="BB147" s="54">
        <v>0</v>
      </c>
      <c r="BC147" s="54">
        <v>0</v>
      </c>
      <c r="BD147" s="54">
        <v>0</v>
      </c>
      <c r="BE147" s="54">
        <v>0</v>
      </c>
      <c r="BF147" s="54">
        <v>22.78963104954839</v>
      </c>
      <c r="BG147" s="54">
        <v>1.0527990040967743</v>
      </c>
      <c r="BH147" s="54">
        <v>0.11889774193548387</v>
      </c>
      <c r="BI147" s="54">
        <v>0</v>
      </c>
      <c r="BJ147" s="54">
        <v>28.945501249709686</v>
      </c>
      <c r="BK147" s="34">
        <f t="shared" si="6"/>
        <v>170.97000000000003</v>
      </c>
    </row>
    <row r="148" spans="1:63" x14ac:dyDescent="0.2">
      <c r="A148" s="52"/>
      <c r="B148" s="53" t="s">
        <v>155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0.18485343374193547</v>
      </c>
      <c r="I148" s="54">
        <v>6.0392767919354844</v>
      </c>
      <c r="J148" s="54">
        <v>0</v>
      </c>
      <c r="K148" s="54">
        <v>0</v>
      </c>
      <c r="L148" s="54">
        <v>2.780280994903225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5.8044450806451604E-2</v>
      </c>
      <c r="S148" s="54">
        <v>0</v>
      </c>
      <c r="T148" s="54">
        <v>0</v>
      </c>
      <c r="U148" s="54">
        <v>0</v>
      </c>
      <c r="V148" s="54">
        <v>0.21538679467741939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4">
        <v>0</v>
      </c>
      <c r="AS148" s="54">
        <v>0</v>
      </c>
      <c r="AT148" s="54">
        <v>0</v>
      </c>
      <c r="AU148" s="54">
        <v>0</v>
      </c>
      <c r="AV148" s="54">
        <v>1.8540495313870968</v>
      </c>
      <c r="AW148" s="54">
        <v>0.75299459677419345</v>
      </c>
      <c r="AX148" s="54">
        <v>0</v>
      </c>
      <c r="AY148" s="54">
        <v>0</v>
      </c>
      <c r="AZ148" s="54">
        <v>3.4453314644193536</v>
      </c>
      <c r="BA148" s="54">
        <v>0</v>
      </c>
      <c r="BB148" s="54">
        <v>0</v>
      </c>
      <c r="BC148" s="54">
        <v>0</v>
      </c>
      <c r="BD148" s="54">
        <v>0</v>
      </c>
      <c r="BE148" s="54">
        <v>0</v>
      </c>
      <c r="BF148" s="54">
        <v>4.0514533661290315</v>
      </c>
      <c r="BG148" s="54">
        <v>0.73040475887096767</v>
      </c>
      <c r="BH148" s="54">
        <v>0</v>
      </c>
      <c r="BI148" s="54">
        <v>0</v>
      </c>
      <c r="BJ148" s="54">
        <v>3.7979238163548383</v>
      </c>
      <c r="BK148" s="34">
        <f t="shared" si="6"/>
        <v>23.91</v>
      </c>
    </row>
    <row r="149" spans="1:63" x14ac:dyDescent="0.2">
      <c r="A149" s="52"/>
      <c r="B149" s="53" t="s">
        <v>156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0.25978657500000002</v>
      </c>
      <c r="I149" s="54">
        <v>6.1232431741935489</v>
      </c>
      <c r="J149" s="54">
        <v>0</v>
      </c>
      <c r="K149" s="54">
        <v>0</v>
      </c>
      <c r="L149" s="54">
        <v>1.0445260292258065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0.21533442816129034</v>
      </c>
      <c r="S149" s="54">
        <v>0.11472442064516125</v>
      </c>
      <c r="T149" s="54">
        <v>0</v>
      </c>
      <c r="U149" s="54">
        <v>0</v>
      </c>
      <c r="V149" s="54">
        <v>7.0493318709677427E-2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0.41897698796774197</v>
      </c>
      <c r="AC149" s="54">
        <v>0</v>
      </c>
      <c r="AD149" s="54">
        <v>0</v>
      </c>
      <c r="AE149" s="54">
        <v>0</v>
      </c>
      <c r="AF149" s="54">
        <v>0.46700798393548393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0.20307861838709679</v>
      </c>
      <c r="AM149" s="54">
        <v>0</v>
      </c>
      <c r="AN149" s="54">
        <v>0</v>
      </c>
      <c r="AO149" s="54">
        <v>0</v>
      </c>
      <c r="AP149" s="54">
        <v>1.9844816129032258E-2</v>
      </c>
      <c r="AQ149" s="54">
        <v>0</v>
      </c>
      <c r="AR149" s="54">
        <v>0</v>
      </c>
      <c r="AS149" s="54">
        <v>0</v>
      </c>
      <c r="AT149" s="54">
        <v>0</v>
      </c>
      <c r="AU149" s="54">
        <v>0</v>
      </c>
      <c r="AV149" s="54">
        <v>3.8286898661935491</v>
      </c>
      <c r="AW149" s="54">
        <v>0.42407232706451609</v>
      </c>
      <c r="AX149" s="54">
        <v>0</v>
      </c>
      <c r="AY149" s="54">
        <v>0</v>
      </c>
      <c r="AZ149" s="54">
        <v>3.5522574492580601</v>
      </c>
      <c r="BA149" s="54">
        <v>0</v>
      </c>
      <c r="BB149" s="54">
        <v>0</v>
      </c>
      <c r="BC149" s="54">
        <v>0</v>
      </c>
      <c r="BD149" s="54">
        <v>0</v>
      </c>
      <c r="BE149" s="54">
        <v>0</v>
      </c>
      <c r="BF149" s="54">
        <v>5.0668131730645163</v>
      </c>
      <c r="BG149" s="54">
        <v>0.85278466854838719</v>
      </c>
      <c r="BH149" s="54">
        <v>0</v>
      </c>
      <c r="BI149" s="54">
        <v>0</v>
      </c>
      <c r="BJ149" s="54">
        <v>4.9883661635161287</v>
      </c>
      <c r="BK149" s="34">
        <f t="shared" si="6"/>
        <v>27.65</v>
      </c>
    </row>
    <row r="150" spans="1:63" x14ac:dyDescent="0.2">
      <c r="A150" s="52"/>
      <c r="B150" s="53" t="s">
        <v>157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0.24625155887096778</v>
      </c>
      <c r="I150" s="54">
        <v>0.4011148064516129</v>
      </c>
      <c r="J150" s="54">
        <v>0</v>
      </c>
      <c r="K150" s="54">
        <v>0</v>
      </c>
      <c r="L150" s="54">
        <v>0.33484366451612907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0.11817197025806452</v>
      </c>
      <c r="S150" s="54">
        <v>0</v>
      </c>
      <c r="T150" s="54">
        <v>0</v>
      </c>
      <c r="U150" s="54">
        <v>0</v>
      </c>
      <c r="V150" s="54">
        <v>0.16532905935483874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2.626288387096774E-2</v>
      </c>
      <c r="AC150" s="54">
        <v>0</v>
      </c>
      <c r="AD150" s="54">
        <v>0</v>
      </c>
      <c r="AE150" s="54">
        <v>0</v>
      </c>
      <c r="AF150" s="54">
        <v>0.17727444032258066</v>
      </c>
      <c r="AG150" s="54">
        <v>0</v>
      </c>
      <c r="AH150" s="54">
        <v>0</v>
      </c>
      <c r="AI150" s="54">
        <v>0</v>
      </c>
      <c r="AJ150" s="54">
        <v>0</v>
      </c>
      <c r="AK150" s="54">
        <v>0</v>
      </c>
      <c r="AL150" s="54">
        <v>1.313144193548387E-2</v>
      </c>
      <c r="AM150" s="54">
        <v>0</v>
      </c>
      <c r="AN150" s="54">
        <v>0</v>
      </c>
      <c r="AO150" s="54">
        <v>0</v>
      </c>
      <c r="AP150" s="54">
        <v>0</v>
      </c>
      <c r="AQ150" s="54">
        <v>0</v>
      </c>
      <c r="AR150" s="54">
        <v>0</v>
      </c>
      <c r="AS150" s="54">
        <v>0</v>
      </c>
      <c r="AT150" s="54">
        <v>0</v>
      </c>
      <c r="AU150" s="54">
        <v>0</v>
      </c>
      <c r="AV150" s="54">
        <v>26.03811160980645</v>
      </c>
      <c r="AW150" s="54">
        <v>5.7184481209354843</v>
      </c>
      <c r="AX150" s="54">
        <v>0</v>
      </c>
      <c r="AY150" s="54">
        <v>0</v>
      </c>
      <c r="AZ150" s="54">
        <v>78.604517846806417</v>
      </c>
      <c r="BA150" s="54">
        <v>0</v>
      </c>
      <c r="BB150" s="54">
        <v>0</v>
      </c>
      <c r="BC150" s="54">
        <v>0</v>
      </c>
      <c r="BD150" s="54">
        <v>0</v>
      </c>
      <c r="BE150" s="54">
        <v>0</v>
      </c>
      <c r="BF150" s="54">
        <v>22.479218347096779</v>
      </c>
      <c r="BG150" s="54">
        <v>1.6765538198387098</v>
      </c>
      <c r="BH150" s="54">
        <v>1.4444454813548389</v>
      </c>
      <c r="BI150" s="54">
        <v>0</v>
      </c>
      <c r="BJ150" s="54">
        <v>31.096324948580648</v>
      </c>
      <c r="BK150" s="34">
        <f t="shared" si="6"/>
        <v>168.54</v>
      </c>
    </row>
    <row r="151" spans="1:63" x14ac:dyDescent="0.2">
      <c r="A151" s="52"/>
      <c r="B151" s="53" t="s">
        <v>158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8.2202387451612915E-2</v>
      </c>
      <c r="I151" s="54">
        <v>0</v>
      </c>
      <c r="J151" s="54">
        <v>0</v>
      </c>
      <c r="K151" s="54">
        <v>0</v>
      </c>
      <c r="L151" s="54">
        <v>0.34106429741935479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1.4844203838709677E-2</v>
      </c>
      <c r="S151" s="54">
        <v>0</v>
      </c>
      <c r="T151" s="54">
        <v>0</v>
      </c>
      <c r="U151" s="54">
        <v>0</v>
      </c>
      <c r="V151" s="54">
        <v>1.8536104838709673E-3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2.3351238709677425E-3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54">
        <v>0</v>
      </c>
      <c r="AU151" s="54">
        <v>0</v>
      </c>
      <c r="AV151" s="54">
        <v>3.0343215082258066</v>
      </c>
      <c r="AW151" s="54">
        <v>0.21132871032258066</v>
      </c>
      <c r="AX151" s="54">
        <v>0</v>
      </c>
      <c r="AY151" s="54">
        <v>0</v>
      </c>
      <c r="AZ151" s="54">
        <v>35.772821888677413</v>
      </c>
      <c r="BA151" s="54">
        <v>0</v>
      </c>
      <c r="BB151" s="54">
        <v>0</v>
      </c>
      <c r="BC151" s="54">
        <v>0</v>
      </c>
      <c r="BD151" s="54">
        <v>0</v>
      </c>
      <c r="BE151" s="54">
        <v>0</v>
      </c>
      <c r="BF151" s="54">
        <v>1.3597705875161292</v>
      </c>
      <c r="BG151" s="54">
        <v>0.40863500190322583</v>
      </c>
      <c r="BH151" s="54">
        <v>0</v>
      </c>
      <c r="BI151" s="54">
        <v>0</v>
      </c>
      <c r="BJ151" s="54">
        <v>3.0408226802903231</v>
      </c>
      <c r="BK151" s="34">
        <f t="shared" si="6"/>
        <v>44.27</v>
      </c>
    </row>
    <row r="152" spans="1:63" x14ac:dyDescent="0.2">
      <c r="A152" s="52"/>
      <c r="B152" s="53" t="s">
        <v>159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9.4054185483870949E-3</v>
      </c>
      <c r="I152" s="54">
        <v>5.0162232258064519</v>
      </c>
      <c r="J152" s="54">
        <v>0</v>
      </c>
      <c r="K152" s="54">
        <v>0</v>
      </c>
      <c r="L152" s="54">
        <v>0.10784879935483868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1.7556730967741931E-2</v>
      </c>
      <c r="S152" s="54">
        <v>0</v>
      </c>
      <c r="T152" s="54">
        <v>0</v>
      </c>
      <c r="U152" s="54">
        <v>0</v>
      </c>
      <c r="V152" s="54">
        <v>2.1414180645161285E-3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0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54">
        <v>0</v>
      </c>
      <c r="AU152" s="54">
        <v>0</v>
      </c>
      <c r="AV152" s="54">
        <v>1.1506600776451612</v>
      </c>
      <c r="AW152" s="54">
        <v>1.0103450832258063</v>
      </c>
      <c r="AX152" s="54">
        <v>0</v>
      </c>
      <c r="AY152" s="54">
        <v>0</v>
      </c>
      <c r="AZ152" s="54">
        <v>16.822837927516126</v>
      </c>
      <c r="BA152" s="54">
        <v>0</v>
      </c>
      <c r="BB152" s="54">
        <v>0</v>
      </c>
      <c r="BC152" s="54">
        <v>0</v>
      </c>
      <c r="BD152" s="54">
        <v>0</v>
      </c>
      <c r="BE152" s="54">
        <v>0</v>
      </c>
      <c r="BF152" s="54">
        <v>0.48964054167741933</v>
      </c>
      <c r="BG152" s="54">
        <v>3.5617335483870971E-2</v>
      </c>
      <c r="BH152" s="54">
        <v>0</v>
      </c>
      <c r="BI152" s="54">
        <v>0</v>
      </c>
      <c r="BJ152" s="54">
        <v>1.1677234417096776</v>
      </c>
      <c r="BK152" s="34">
        <f t="shared" si="6"/>
        <v>25.83</v>
      </c>
    </row>
    <row r="153" spans="1:63" x14ac:dyDescent="0.2">
      <c r="A153" s="52"/>
      <c r="B153" s="53" t="s">
        <v>160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0.2643533240967742</v>
      </c>
      <c r="I153" s="54">
        <v>0.22090092580645163</v>
      </c>
      <c r="J153" s="54">
        <v>0</v>
      </c>
      <c r="K153" s="54">
        <v>0</v>
      </c>
      <c r="L153" s="54">
        <v>2.3394408132903228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0.20375574406451613</v>
      </c>
      <c r="S153" s="54">
        <v>0</v>
      </c>
      <c r="T153" s="54">
        <v>0</v>
      </c>
      <c r="U153" s="54">
        <v>0</v>
      </c>
      <c r="V153" s="54">
        <v>0.20346136290322581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5.3319700645161283E-2</v>
      </c>
      <c r="AC153" s="54">
        <v>0</v>
      </c>
      <c r="AD153" s="54">
        <v>0</v>
      </c>
      <c r="AE153" s="54">
        <v>0</v>
      </c>
      <c r="AF153" s="54">
        <v>0.26659850322580642</v>
      </c>
      <c r="AG153" s="54">
        <v>0</v>
      </c>
      <c r="AH153" s="54">
        <v>0</v>
      </c>
      <c r="AI153" s="54">
        <v>0</v>
      </c>
      <c r="AJ153" s="54">
        <v>0</v>
      </c>
      <c r="AK153" s="54">
        <v>0</v>
      </c>
      <c r="AL153" s="54">
        <v>1.1108270967741933E-3</v>
      </c>
      <c r="AM153" s="54">
        <v>5.5541354838709676E-3</v>
      </c>
      <c r="AN153" s="54">
        <v>0</v>
      </c>
      <c r="AO153" s="54">
        <v>0</v>
      </c>
      <c r="AP153" s="54">
        <v>0</v>
      </c>
      <c r="AQ153" s="54">
        <v>0</v>
      </c>
      <c r="AR153" s="54">
        <v>0</v>
      </c>
      <c r="AS153" s="54">
        <v>0</v>
      </c>
      <c r="AT153" s="54">
        <v>0</v>
      </c>
      <c r="AU153" s="54">
        <v>0</v>
      </c>
      <c r="AV153" s="54">
        <v>6.9605308701612891</v>
      </c>
      <c r="AW153" s="54">
        <v>3.0458712370000005</v>
      </c>
      <c r="AX153" s="54">
        <v>0</v>
      </c>
      <c r="AY153" s="54">
        <v>0</v>
      </c>
      <c r="AZ153" s="54">
        <v>36.967610597935483</v>
      </c>
      <c r="BA153" s="54">
        <v>0</v>
      </c>
      <c r="BB153" s="54">
        <v>0</v>
      </c>
      <c r="BC153" s="54">
        <v>0</v>
      </c>
      <c r="BD153" s="54">
        <v>0</v>
      </c>
      <c r="BE153" s="54">
        <v>0</v>
      </c>
      <c r="BF153" s="54">
        <v>5.0124642818387093</v>
      </c>
      <c r="BG153" s="54">
        <v>0.18392703374193548</v>
      </c>
      <c r="BH153" s="54">
        <v>0</v>
      </c>
      <c r="BI153" s="54">
        <v>0</v>
      </c>
      <c r="BJ153" s="54">
        <v>7.521100642709678</v>
      </c>
      <c r="BK153" s="34">
        <f t="shared" si="6"/>
        <v>63.25</v>
      </c>
    </row>
    <row r="154" spans="1:63" x14ac:dyDescent="0.2">
      <c r="A154" s="52"/>
      <c r="B154" s="53" t="s">
        <v>161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4.2017971290322587E-2</v>
      </c>
      <c r="I154" s="54">
        <v>2.9726787096774198E-4</v>
      </c>
      <c r="J154" s="54">
        <v>0</v>
      </c>
      <c r="K154" s="54">
        <v>0</v>
      </c>
      <c r="L154" s="54">
        <v>6.4974263225806461E-2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2.9816579677419353E-2</v>
      </c>
      <c r="S154" s="54">
        <v>5.9453574193548391E-3</v>
      </c>
      <c r="T154" s="54">
        <v>0</v>
      </c>
      <c r="U154" s="54">
        <v>0</v>
      </c>
      <c r="V154" s="54">
        <v>7.077806451612904E-3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2.5901002580645161E-3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4">
        <v>0</v>
      </c>
      <c r="AL154" s="54">
        <v>1.0873529354838709E-3</v>
      </c>
      <c r="AM154" s="54">
        <v>6.7874677419354839E-4</v>
      </c>
      <c r="AN154" s="54">
        <v>0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54">
        <v>0</v>
      </c>
      <c r="AU154" s="54">
        <v>0</v>
      </c>
      <c r="AV154" s="54">
        <v>0.58392185435483868</v>
      </c>
      <c r="AW154" s="54">
        <v>0.15619094148387097</v>
      </c>
      <c r="AX154" s="54">
        <v>0</v>
      </c>
      <c r="AY154" s="54">
        <v>0</v>
      </c>
      <c r="AZ154" s="54">
        <v>1.5874396760645166</v>
      </c>
      <c r="BA154" s="54">
        <v>0</v>
      </c>
      <c r="BB154" s="54">
        <v>0</v>
      </c>
      <c r="BC154" s="54">
        <v>0</v>
      </c>
      <c r="BD154" s="54">
        <v>0</v>
      </c>
      <c r="BE154" s="54">
        <v>0</v>
      </c>
      <c r="BF154" s="54">
        <v>0.46685170977419355</v>
      </c>
      <c r="BG154" s="54">
        <v>4.6426279354838708E-2</v>
      </c>
      <c r="BH154" s="54">
        <v>0</v>
      </c>
      <c r="BI154" s="54">
        <v>0</v>
      </c>
      <c r="BJ154" s="54">
        <v>0.52468409306451613</v>
      </c>
      <c r="BK154" s="34">
        <f t="shared" si="6"/>
        <v>3.5200000000000005</v>
      </c>
    </row>
    <row r="155" spans="1:63" x14ac:dyDescent="0.2">
      <c r="A155" s="52"/>
      <c r="B155" s="53" t="s">
        <v>162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54">
        <v>0.27813551009677423</v>
      </c>
      <c r="I155" s="54">
        <v>6.0034080645161286E-3</v>
      </c>
      <c r="J155" s="54">
        <v>0</v>
      </c>
      <c r="K155" s="54">
        <v>0</v>
      </c>
      <c r="L155" s="54">
        <v>0.59133569758064519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9.0231231516129023E-2</v>
      </c>
      <c r="S155" s="54">
        <v>0</v>
      </c>
      <c r="T155" s="54">
        <v>0</v>
      </c>
      <c r="U155" s="54">
        <v>0</v>
      </c>
      <c r="V155" s="54">
        <v>4.8027264516129028E-2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1.1517599999999999E-2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6.9105599999999988E-3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54">
        <v>0</v>
      </c>
      <c r="AU155" s="54">
        <v>0</v>
      </c>
      <c r="AV155" s="54">
        <v>3.4020944829677426</v>
      </c>
      <c r="AW155" s="54">
        <v>4.0511375791290316</v>
      </c>
      <c r="AX155" s="54">
        <v>0</v>
      </c>
      <c r="AY155" s="54">
        <v>0</v>
      </c>
      <c r="AZ155" s="54">
        <v>34.368956445000009</v>
      </c>
      <c r="BA155" s="54">
        <v>0</v>
      </c>
      <c r="BB155" s="54">
        <v>0</v>
      </c>
      <c r="BC155" s="54">
        <v>0</v>
      </c>
      <c r="BD155" s="54">
        <v>0</v>
      </c>
      <c r="BE155" s="54">
        <v>0</v>
      </c>
      <c r="BF155" s="54">
        <v>1.8727064907741933</v>
      </c>
      <c r="BG155" s="54">
        <v>1.3291080047741934</v>
      </c>
      <c r="BH155" s="54">
        <v>0</v>
      </c>
      <c r="BI155" s="54">
        <v>0</v>
      </c>
      <c r="BJ155" s="54">
        <v>3.4738357255806447</v>
      </c>
      <c r="BK155" s="34">
        <f t="shared" si="6"/>
        <v>49.53</v>
      </c>
    </row>
    <row r="156" spans="1:63" x14ac:dyDescent="0.2">
      <c r="A156" s="52"/>
      <c r="B156" s="53" t="s">
        <v>163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0.4332513588387098</v>
      </c>
      <c r="I156" s="54">
        <v>1.6434333548387099E-2</v>
      </c>
      <c r="J156" s="54">
        <v>0</v>
      </c>
      <c r="K156" s="54">
        <v>0</v>
      </c>
      <c r="L156" s="54">
        <v>0.72801733925806467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0.11442774303225806</v>
      </c>
      <c r="S156" s="54">
        <v>0</v>
      </c>
      <c r="T156" s="54">
        <v>0</v>
      </c>
      <c r="U156" s="54">
        <v>0</v>
      </c>
      <c r="V156" s="54">
        <v>0.18195154999999999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4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4">
        <v>0</v>
      </c>
      <c r="AT156" s="54">
        <v>0</v>
      </c>
      <c r="AU156" s="54">
        <v>0</v>
      </c>
      <c r="AV156" s="54">
        <v>6.5559150404193547</v>
      </c>
      <c r="AW156" s="54">
        <v>3.1370901326129026</v>
      </c>
      <c r="AX156" s="54">
        <v>0</v>
      </c>
      <c r="AY156" s="54">
        <v>0</v>
      </c>
      <c r="AZ156" s="54">
        <v>28.452353963580642</v>
      </c>
      <c r="BA156" s="54">
        <v>0</v>
      </c>
      <c r="BB156" s="54">
        <v>0</v>
      </c>
      <c r="BC156" s="54">
        <v>0</v>
      </c>
      <c r="BD156" s="54">
        <v>0</v>
      </c>
      <c r="BE156" s="54">
        <v>0</v>
      </c>
      <c r="BF156" s="54">
        <v>3.2119363870322579</v>
      </c>
      <c r="BG156" s="54">
        <v>1.0937742024516124</v>
      </c>
      <c r="BH156" s="54">
        <v>0</v>
      </c>
      <c r="BI156" s="54">
        <v>0</v>
      </c>
      <c r="BJ156" s="54">
        <v>9.8848479492258061</v>
      </c>
      <c r="BK156" s="34">
        <f t="shared" si="6"/>
        <v>53.81</v>
      </c>
    </row>
    <row r="157" spans="1:63" x14ac:dyDescent="0.2">
      <c r="A157" s="52"/>
      <c r="B157" s="53" t="s">
        <v>164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0.32847489332258073</v>
      </c>
      <c r="I157" s="54">
        <v>1.1413636419354837E-2</v>
      </c>
      <c r="J157" s="54">
        <v>0</v>
      </c>
      <c r="K157" s="54">
        <v>0</v>
      </c>
      <c r="L157" s="54">
        <v>0.85602228790322576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5.2949846451612909E-2</v>
      </c>
      <c r="S157" s="54">
        <v>0</v>
      </c>
      <c r="T157" s="54">
        <v>0</v>
      </c>
      <c r="U157" s="54">
        <v>0</v>
      </c>
      <c r="V157" s="54">
        <v>7.1188105645161287E-2</v>
      </c>
      <c r="W157" s="54">
        <v>0</v>
      </c>
      <c r="X157" s="54">
        <v>0</v>
      </c>
      <c r="Y157" s="54">
        <v>0</v>
      </c>
      <c r="Z157" s="54">
        <v>0</v>
      </c>
      <c r="AA157" s="54">
        <v>0</v>
      </c>
      <c r="AB157" s="54">
        <v>2.2617832258064515E-2</v>
      </c>
      <c r="AC157" s="54">
        <v>0</v>
      </c>
      <c r="AD157" s="54">
        <v>0</v>
      </c>
      <c r="AE157" s="54">
        <v>0</v>
      </c>
      <c r="AF157" s="54">
        <v>0.56544580645161291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1.7528820000000001E-2</v>
      </c>
      <c r="AM157" s="54">
        <v>0</v>
      </c>
      <c r="AN157" s="54">
        <v>0</v>
      </c>
      <c r="AO157" s="54">
        <v>0</v>
      </c>
      <c r="AP157" s="54">
        <v>0</v>
      </c>
      <c r="AQ157" s="54">
        <v>0</v>
      </c>
      <c r="AR157" s="54">
        <v>0</v>
      </c>
      <c r="AS157" s="54">
        <v>0</v>
      </c>
      <c r="AT157" s="54">
        <v>0</v>
      </c>
      <c r="AU157" s="54">
        <v>0</v>
      </c>
      <c r="AV157" s="54">
        <v>4.4390555496129025</v>
      </c>
      <c r="AW157" s="54">
        <v>1.9394791161290326</v>
      </c>
      <c r="AX157" s="54">
        <v>0</v>
      </c>
      <c r="AY157" s="54">
        <v>0</v>
      </c>
      <c r="AZ157" s="54">
        <v>42.570516513516132</v>
      </c>
      <c r="BA157" s="54">
        <v>0</v>
      </c>
      <c r="BB157" s="54">
        <v>0</v>
      </c>
      <c r="BC157" s="54">
        <v>0</v>
      </c>
      <c r="BD157" s="54">
        <v>0</v>
      </c>
      <c r="BE157" s="54">
        <v>0</v>
      </c>
      <c r="BF157" s="54">
        <v>1.2771309599354836</v>
      </c>
      <c r="BG157" s="54">
        <v>0.77799194541935457</v>
      </c>
      <c r="BH157" s="54">
        <v>0.28272290322580645</v>
      </c>
      <c r="BI157" s="54">
        <v>0</v>
      </c>
      <c r="BJ157" s="54">
        <v>4.2674617837096775</v>
      </c>
      <c r="BK157" s="34">
        <f t="shared" si="6"/>
        <v>57.48</v>
      </c>
    </row>
    <row r="158" spans="1:63" x14ac:dyDescent="0.2">
      <c r="A158" s="52"/>
      <c r="B158" s="53" t="s">
        <v>165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0.30404382264516128</v>
      </c>
      <c r="I158" s="54">
        <v>3.5204748387096768E-3</v>
      </c>
      <c r="J158" s="54">
        <v>0</v>
      </c>
      <c r="K158" s="54">
        <v>0</v>
      </c>
      <c r="L158" s="54">
        <v>0.31562230412903219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0.10019702061290324</v>
      </c>
      <c r="S158" s="54">
        <v>0</v>
      </c>
      <c r="T158" s="54">
        <v>0</v>
      </c>
      <c r="U158" s="54">
        <v>0</v>
      </c>
      <c r="V158" s="54">
        <v>7.2374788967741924E-2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1.6936862903225807E-3</v>
      </c>
      <c r="AC158" s="54">
        <v>0</v>
      </c>
      <c r="AD158" s="54">
        <v>0</v>
      </c>
      <c r="AE158" s="54">
        <v>0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4">
        <v>0</v>
      </c>
      <c r="AT158" s="54">
        <v>0</v>
      </c>
      <c r="AU158" s="54">
        <v>0</v>
      </c>
      <c r="AV158" s="54">
        <v>2.5918453920000002</v>
      </c>
      <c r="AW158" s="54">
        <v>1.484798314516129</v>
      </c>
      <c r="AX158" s="54">
        <v>0</v>
      </c>
      <c r="AY158" s="54">
        <v>0</v>
      </c>
      <c r="AZ158" s="54">
        <v>9.4488073307419356</v>
      </c>
      <c r="BA158" s="54">
        <v>0</v>
      </c>
      <c r="BB158" s="54">
        <v>0</v>
      </c>
      <c r="BC158" s="54">
        <v>0</v>
      </c>
      <c r="BD158" s="54">
        <v>0</v>
      </c>
      <c r="BE158" s="54">
        <v>0</v>
      </c>
      <c r="BF158" s="54">
        <v>2.3092574219999999</v>
      </c>
      <c r="BG158" s="54">
        <v>0.45501446748387098</v>
      </c>
      <c r="BH158" s="54">
        <v>0.56456209677419356</v>
      </c>
      <c r="BI158" s="54">
        <v>0</v>
      </c>
      <c r="BJ158" s="54">
        <v>5.718262879000001</v>
      </c>
      <c r="BK158" s="34">
        <f t="shared" si="6"/>
        <v>23.37</v>
      </c>
    </row>
    <row r="159" spans="1:63" x14ac:dyDescent="0.2">
      <c r="A159" s="52"/>
      <c r="B159" s="53" t="s">
        <v>166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0.47227234680645153</v>
      </c>
      <c r="I159" s="54">
        <v>4.4650683870967739E-2</v>
      </c>
      <c r="J159" s="54">
        <v>0</v>
      </c>
      <c r="K159" s="54">
        <v>0</v>
      </c>
      <c r="L159" s="54">
        <v>1.4432094505806454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0.15301609077419354</v>
      </c>
      <c r="S159" s="54">
        <v>0</v>
      </c>
      <c r="T159" s="54">
        <v>0</v>
      </c>
      <c r="U159" s="54">
        <v>0</v>
      </c>
      <c r="V159" s="54">
        <v>0.37060067612903225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1.9540747741935482E-2</v>
      </c>
      <c r="AC159" s="54">
        <v>0</v>
      </c>
      <c r="AD159" s="54">
        <v>0</v>
      </c>
      <c r="AE159" s="54">
        <v>0</v>
      </c>
      <c r="AF159" s="54">
        <v>2.7139927419354837E-2</v>
      </c>
      <c r="AG159" s="54">
        <v>0</v>
      </c>
      <c r="AH159" s="54">
        <v>0</v>
      </c>
      <c r="AI159" s="54">
        <v>0</v>
      </c>
      <c r="AJ159" s="54">
        <v>0</v>
      </c>
      <c r="AK159" s="54">
        <v>0</v>
      </c>
      <c r="AL159" s="54">
        <v>0</v>
      </c>
      <c r="AM159" s="54">
        <v>0</v>
      </c>
      <c r="AN159" s="54">
        <v>0</v>
      </c>
      <c r="AO159" s="54">
        <v>0</v>
      </c>
      <c r="AP159" s="54">
        <v>0</v>
      </c>
      <c r="AQ159" s="54">
        <v>0</v>
      </c>
      <c r="AR159" s="54">
        <v>0</v>
      </c>
      <c r="AS159" s="54">
        <v>0</v>
      </c>
      <c r="AT159" s="54">
        <v>0</v>
      </c>
      <c r="AU159" s="54">
        <v>0</v>
      </c>
      <c r="AV159" s="54">
        <v>3.9739791627419345</v>
      </c>
      <c r="AW159" s="54">
        <v>4.4355283245806465</v>
      </c>
      <c r="AX159" s="54">
        <v>0</v>
      </c>
      <c r="AY159" s="54">
        <v>0</v>
      </c>
      <c r="AZ159" s="54">
        <v>18.379771708741938</v>
      </c>
      <c r="BA159" s="54">
        <v>0</v>
      </c>
      <c r="BB159" s="54">
        <v>0</v>
      </c>
      <c r="BC159" s="54">
        <v>0</v>
      </c>
      <c r="BD159" s="54">
        <v>0</v>
      </c>
      <c r="BE159" s="54">
        <v>0</v>
      </c>
      <c r="BF159" s="54">
        <v>2.7388910362903225</v>
      </c>
      <c r="BG159" s="54">
        <v>0.27139927419354837</v>
      </c>
      <c r="BH159" s="54">
        <v>0</v>
      </c>
      <c r="BI159" s="54">
        <v>0</v>
      </c>
      <c r="BJ159" s="54">
        <v>6.1400005701290317</v>
      </c>
      <c r="BK159" s="34">
        <f t="shared" si="6"/>
        <v>38.470000000000006</v>
      </c>
    </row>
    <row r="160" spans="1:63" x14ac:dyDescent="0.2">
      <c r="A160" s="52"/>
      <c r="B160" s="53" t="s">
        <v>167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54">
        <v>1.7211138301612903</v>
      </c>
      <c r="I160" s="54">
        <v>23.037567701806456</v>
      </c>
      <c r="J160" s="54">
        <v>0</v>
      </c>
      <c r="K160" s="54">
        <v>0</v>
      </c>
      <c r="L160" s="54">
        <v>4.7901532481290339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2.1530364521290322</v>
      </c>
      <c r="S160" s="54">
        <v>1.6326348649032256</v>
      </c>
      <c r="T160" s="54">
        <v>11.519461428967741</v>
      </c>
      <c r="U160" s="54">
        <v>0</v>
      </c>
      <c r="V160" s="54">
        <v>5.6408270012580646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1.6164122838709678E-2</v>
      </c>
      <c r="AC160" s="54">
        <v>0</v>
      </c>
      <c r="AD160" s="54">
        <v>1.2903227225806451E-2</v>
      </c>
      <c r="AE160" s="54">
        <v>0</v>
      </c>
      <c r="AF160" s="54">
        <v>0.23546676819354839</v>
      </c>
      <c r="AG160" s="54">
        <v>0</v>
      </c>
      <c r="AH160" s="54">
        <v>0</v>
      </c>
      <c r="AI160" s="54">
        <v>0</v>
      </c>
      <c r="AJ160" s="54">
        <v>0</v>
      </c>
      <c r="AK160" s="54">
        <v>0</v>
      </c>
      <c r="AL160" s="54">
        <v>4.1150336451612909E-2</v>
      </c>
      <c r="AM160" s="54">
        <v>0</v>
      </c>
      <c r="AN160" s="54">
        <v>0</v>
      </c>
      <c r="AO160" s="54">
        <v>0</v>
      </c>
      <c r="AP160" s="54">
        <v>0.2259802416129032</v>
      </c>
      <c r="AQ160" s="54">
        <v>0</v>
      </c>
      <c r="AR160" s="54">
        <v>0</v>
      </c>
      <c r="AS160" s="54">
        <v>0</v>
      </c>
      <c r="AT160" s="54">
        <v>0</v>
      </c>
      <c r="AU160" s="54">
        <v>0</v>
      </c>
      <c r="AV160" s="54">
        <v>17.526544332</v>
      </c>
      <c r="AW160" s="54">
        <v>87.001360595806446</v>
      </c>
      <c r="AX160" s="54">
        <v>26.937099515935486</v>
      </c>
      <c r="AY160" s="54">
        <v>0</v>
      </c>
      <c r="AZ160" s="54">
        <v>108.53812521041941</v>
      </c>
      <c r="BA160" s="54">
        <v>0</v>
      </c>
      <c r="BB160" s="54">
        <v>0</v>
      </c>
      <c r="BC160" s="54">
        <v>0</v>
      </c>
      <c r="BD160" s="54">
        <v>0</v>
      </c>
      <c r="BE160" s="54">
        <v>0</v>
      </c>
      <c r="BF160" s="54">
        <v>50.892400857129033</v>
      </c>
      <c r="BG160" s="54">
        <v>47.509223425161295</v>
      </c>
      <c r="BH160" s="54">
        <v>102.21953498880646</v>
      </c>
      <c r="BI160" s="54">
        <v>0</v>
      </c>
      <c r="BJ160" s="54">
        <v>101.98925185106449</v>
      </c>
      <c r="BK160" s="34">
        <f t="shared" si="6"/>
        <v>593.64</v>
      </c>
    </row>
    <row r="161" spans="1:63" x14ac:dyDescent="0.2">
      <c r="A161" s="52"/>
      <c r="B161" s="53" t="s">
        <v>168</v>
      </c>
      <c r="C161" s="54">
        <v>0</v>
      </c>
      <c r="D161" s="54">
        <v>11.007928815935482</v>
      </c>
      <c r="E161" s="54">
        <v>0</v>
      </c>
      <c r="F161" s="54">
        <v>0</v>
      </c>
      <c r="G161" s="54">
        <v>0</v>
      </c>
      <c r="H161" s="54">
        <v>31.216356405548389</v>
      </c>
      <c r="I161" s="54">
        <v>128.68508891054836</v>
      </c>
      <c r="J161" s="54">
        <v>4.225589735193549</v>
      </c>
      <c r="K161" s="54">
        <v>0</v>
      </c>
      <c r="L161" s="54">
        <v>137.75652937206451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28.28971076635484</v>
      </c>
      <c r="S161" s="54">
        <v>18.019006661741937</v>
      </c>
      <c r="T161" s="54">
        <v>62.628454698419347</v>
      </c>
      <c r="U161" s="54">
        <v>0</v>
      </c>
      <c r="V161" s="54">
        <v>47.756290369870968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0.90298161677419353</v>
      </c>
      <c r="AC161" s="54">
        <v>4.557767806451612E-3</v>
      </c>
      <c r="AD161" s="54">
        <v>2.950744736419356</v>
      </c>
      <c r="AE161" s="54">
        <v>0</v>
      </c>
      <c r="AF161" s="54">
        <v>4.3375763973870969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0.70996868358064513</v>
      </c>
      <c r="AM161" s="54">
        <v>5.9091374516129051E-2</v>
      </c>
      <c r="AN161" s="54">
        <v>0</v>
      </c>
      <c r="AO161" s="54">
        <v>0</v>
      </c>
      <c r="AP161" s="54">
        <v>0.52451387519354831</v>
      </c>
      <c r="AQ161" s="54">
        <v>0</v>
      </c>
      <c r="AR161" s="54">
        <v>0</v>
      </c>
      <c r="AS161" s="54">
        <v>0</v>
      </c>
      <c r="AT161" s="54">
        <v>0</v>
      </c>
      <c r="AU161" s="54">
        <v>0</v>
      </c>
      <c r="AV161" s="54">
        <v>175.48045097616125</v>
      </c>
      <c r="AW161" s="54">
        <v>493.5574487431935</v>
      </c>
      <c r="AX161" s="54">
        <v>8.6173213146129033</v>
      </c>
      <c r="AY161" s="54">
        <v>0</v>
      </c>
      <c r="AZ161" s="54">
        <v>682.87097552071032</v>
      </c>
      <c r="BA161" s="54">
        <v>0</v>
      </c>
      <c r="BB161" s="54">
        <v>0</v>
      </c>
      <c r="BC161" s="54">
        <v>0</v>
      </c>
      <c r="BD161" s="54">
        <v>0</v>
      </c>
      <c r="BE161" s="54">
        <v>0</v>
      </c>
      <c r="BF161" s="54">
        <v>333.99563141154852</v>
      </c>
      <c r="BG161" s="54">
        <v>144.85763625880642</v>
      </c>
      <c r="BH161" s="54">
        <v>186.39958429500001</v>
      </c>
      <c r="BI161" s="54">
        <v>0</v>
      </c>
      <c r="BJ161" s="54">
        <v>535.92656129261286</v>
      </c>
      <c r="BK161" s="34">
        <f t="shared" si="6"/>
        <v>3040.78</v>
      </c>
    </row>
    <row r="162" spans="1:63" x14ac:dyDescent="0.2">
      <c r="A162" s="52"/>
      <c r="B162" s="53" t="s">
        <v>169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12.144438489419354</v>
      </c>
      <c r="I162" s="54">
        <v>71.700286096290313</v>
      </c>
      <c r="J162" s="54">
        <v>10.477988674290325</v>
      </c>
      <c r="K162" s="54">
        <v>0</v>
      </c>
      <c r="L162" s="54">
        <v>34.328427971774197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9.1666711578064533</v>
      </c>
      <c r="S162" s="54">
        <v>18.645565217903226</v>
      </c>
      <c r="T162" s="54">
        <v>0</v>
      </c>
      <c r="U162" s="54">
        <v>0</v>
      </c>
      <c r="V162" s="54">
        <v>18.771643494419354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2.4286196473870971</v>
      </c>
      <c r="AC162" s="54">
        <v>2.3395072781290325</v>
      </c>
      <c r="AD162" s="54">
        <v>0</v>
      </c>
      <c r="AE162" s="54">
        <v>0</v>
      </c>
      <c r="AF162" s="54">
        <v>7.7156814741612907</v>
      </c>
      <c r="AG162" s="54">
        <v>0</v>
      </c>
      <c r="AH162" s="54">
        <v>0</v>
      </c>
      <c r="AI162" s="54">
        <v>0</v>
      </c>
      <c r="AJ162" s="54">
        <v>0</v>
      </c>
      <c r="AK162" s="54">
        <v>0</v>
      </c>
      <c r="AL162" s="54">
        <v>1.003577967483871</v>
      </c>
      <c r="AM162" s="54">
        <v>0</v>
      </c>
      <c r="AN162" s="54">
        <v>0</v>
      </c>
      <c r="AO162" s="54">
        <v>0</v>
      </c>
      <c r="AP162" s="54">
        <v>0.92890321048387103</v>
      </c>
      <c r="AQ162" s="54">
        <v>0</v>
      </c>
      <c r="AR162" s="54">
        <v>0</v>
      </c>
      <c r="AS162" s="54">
        <v>0</v>
      </c>
      <c r="AT162" s="54">
        <v>0</v>
      </c>
      <c r="AU162" s="54">
        <v>0</v>
      </c>
      <c r="AV162" s="54">
        <v>195.61820276409676</v>
      </c>
      <c r="AW162" s="54">
        <v>516.09207002183848</v>
      </c>
      <c r="AX162" s="54">
        <v>2.0065489475161282</v>
      </c>
      <c r="AY162" s="54">
        <v>0</v>
      </c>
      <c r="AZ162" s="54">
        <v>415.21765159032316</v>
      </c>
      <c r="BA162" s="54">
        <v>0</v>
      </c>
      <c r="BB162" s="54">
        <v>0</v>
      </c>
      <c r="BC162" s="54">
        <v>0</v>
      </c>
      <c r="BD162" s="54">
        <v>0</v>
      </c>
      <c r="BE162" s="54">
        <v>0</v>
      </c>
      <c r="BF162" s="54">
        <v>363.07172290622566</v>
      </c>
      <c r="BG162" s="54">
        <v>221.41438296654832</v>
      </c>
      <c r="BH162" s="54">
        <v>6.7463567391612917</v>
      </c>
      <c r="BI162" s="54">
        <v>0</v>
      </c>
      <c r="BJ162" s="54">
        <v>478.64175338474183</v>
      </c>
      <c r="BK162" s="34">
        <f t="shared" si="6"/>
        <v>2388.46</v>
      </c>
    </row>
    <row r="163" spans="1:63" x14ac:dyDescent="0.2">
      <c r="A163" s="52"/>
      <c r="B163" s="53" t="s">
        <v>170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2.6862155905483864</v>
      </c>
      <c r="I163" s="54">
        <v>29.030702155967745</v>
      </c>
      <c r="J163" s="54">
        <v>0.80149531893548398</v>
      </c>
      <c r="K163" s="54">
        <v>0</v>
      </c>
      <c r="L163" s="54">
        <v>7.9785540023225803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0.67670615861290329</v>
      </c>
      <c r="S163" s="54">
        <v>0.11913098896774194</v>
      </c>
      <c r="T163" s="54">
        <v>0</v>
      </c>
      <c r="U163" s="54">
        <v>0</v>
      </c>
      <c r="V163" s="54">
        <v>1.592780969516129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3.0735217967741937E-2</v>
      </c>
      <c r="AC163" s="54">
        <v>0.26711116338709684</v>
      </c>
      <c r="AD163" s="54">
        <v>0</v>
      </c>
      <c r="AE163" s="54">
        <v>0</v>
      </c>
      <c r="AF163" s="54">
        <v>0.39123855748387093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1.2174332483870964E-2</v>
      </c>
      <c r="AM163" s="54">
        <v>0</v>
      </c>
      <c r="AN163" s="54">
        <v>0</v>
      </c>
      <c r="AO163" s="54">
        <v>0</v>
      </c>
      <c r="AP163" s="54">
        <v>0</v>
      </c>
      <c r="AQ163" s="54">
        <v>0</v>
      </c>
      <c r="AR163" s="54">
        <v>0</v>
      </c>
      <c r="AS163" s="54">
        <v>0</v>
      </c>
      <c r="AT163" s="54">
        <v>0</v>
      </c>
      <c r="AU163" s="54">
        <v>0</v>
      </c>
      <c r="AV163" s="54">
        <v>9.3285969592258073</v>
      </c>
      <c r="AW163" s="54">
        <v>66.122718188483873</v>
      </c>
      <c r="AX163" s="54">
        <v>1.0658418440322579</v>
      </c>
      <c r="AY163" s="54">
        <v>0</v>
      </c>
      <c r="AZ163" s="54">
        <v>151.71636000393553</v>
      </c>
      <c r="BA163" s="54">
        <v>0</v>
      </c>
      <c r="BB163" s="54">
        <v>0</v>
      </c>
      <c r="BC163" s="54">
        <v>0</v>
      </c>
      <c r="BD163" s="54">
        <v>0</v>
      </c>
      <c r="BE163" s="54">
        <v>0</v>
      </c>
      <c r="BF163" s="54">
        <v>7.2648740848387092</v>
      </c>
      <c r="BG163" s="54">
        <v>0.79706289319354839</v>
      </c>
      <c r="BH163" s="54">
        <v>3.2444811490645162</v>
      </c>
      <c r="BI163" s="54">
        <v>0</v>
      </c>
      <c r="BJ163" s="54">
        <v>14.973220421032257</v>
      </c>
      <c r="BK163" s="34">
        <f t="shared" si="6"/>
        <v>298.10000000000002</v>
      </c>
    </row>
    <row r="164" spans="1:63" x14ac:dyDescent="0.2">
      <c r="A164" s="52"/>
      <c r="B164" s="53" t="s">
        <v>171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41.055961248774203</v>
      </c>
      <c r="I164" s="54">
        <v>0</v>
      </c>
      <c r="J164" s="54">
        <v>0</v>
      </c>
      <c r="K164" s="54">
        <v>0</v>
      </c>
      <c r="L164" s="54">
        <v>11.486501082935485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24.84482410987097</v>
      </c>
      <c r="S164" s="54">
        <v>1.7785587677419352E-2</v>
      </c>
      <c r="T164" s="54">
        <v>0</v>
      </c>
      <c r="U164" s="54">
        <v>0</v>
      </c>
      <c r="V164" s="54">
        <v>4.3708704459032273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96.108184140193543</v>
      </c>
      <c r="AC164" s="54">
        <v>0</v>
      </c>
      <c r="AD164" s="54">
        <v>0</v>
      </c>
      <c r="AE164" s="54">
        <v>0</v>
      </c>
      <c r="AF164" s="54">
        <v>2.2088690249354834</v>
      </c>
      <c r="AG164" s="54">
        <v>0</v>
      </c>
      <c r="AH164" s="54">
        <v>0</v>
      </c>
      <c r="AI164" s="54">
        <v>0</v>
      </c>
      <c r="AJ164" s="54">
        <v>0</v>
      </c>
      <c r="AK164" s="54">
        <v>0</v>
      </c>
      <c r="AL164" s="54">
        <v>455.54507338635477</v>
      </c>
      <c r="AM164" s="54">
        <v>0</v>
      </c>
      <c r="AN164" s="54">
        <v>0</v>
      </c>
      <c r="AO164" s="54">
        <v>0</v>
      </c>
      <c r="AP164" s="54">
        <v>0.15378134809677421</v>
      </c>
      <c r="AQ164" s="54">
        <v>0</v>
      </c>
      <c r="AR164" s="54">
        <v>0</v>
      </c>
      <c r="AS164" s="54">
        <v>0</v>
      </c>
      <c r="AT164" s="54">
        <v>0</v>
      </c>
      <c r="AU164" s="54">
        <v>0</v>
      </c>
      <c r="AV164" s="54">
        <v>718.72767697000018</v>
      </c>
      <c r="AW164" s="54">
        <v>0.8338749273870969</v>
      </c>
      <c r="AX164" s="54">
        <v>0</v>
      </c>
      <c r="AY164" s="54">
        <v>5.007651609677418E-2</v>
      </c>
      <c r="AZ164" s="54">
        <v>167.64993945683867</v>
      </c>
      <c r="BA164" s="54">
        <v>0</v>
      </c>
      <c r="BB164" s="54">
        <v>0</v>
      </c>
      <c r="BC164" s="54">
        <v>0</v>
      </c>
      <c r="BD164" s="54">
        <v>0</v>
      </c>
      <c r="BE164" s="54">
        <v>0</v>
      </c>
      <c r="BF164" s="54">
        <v>995.3305056689353</v>
      </c>
      <c r="BG164" s="54">
        <v>1.3046078959999998</v>
      </c>
      <c r="BH164" s="54">
        <v>0</v>
      </c>
      <c r="BI164" s="54">
        <v>0</v>
      </c>
      <c r="BJ164" s="54">
        <v>146.36146819000001</v>
      </c>
      <c r="BK164" s="34">
        <f t="shared" si="6"/>
        <v>2666.0499999999997</v>
      </c>
    </row>
    <row r="165" spans="1:63" x14ac:dyDescent="0.2">
      <c r="A165" s="52"/>
      <c r="B165" s="53" t="s">
        <v>172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9.7449627472258076</v>
      </c>
      <c r="I165" s="54">
        <v>572.0404889638711</v>
      </c>
      <c r="J165" s="54">
        <v>0.99807480193548381</v>
      </c>
      <c r="K165" s="54">
        <v>0</v>
      </c>
      <c r="L165" s="54">
        <v>219.48432497867742</v>
      </c>
      <c r="M165" s="54">
        <v>0</v>
      </c>
      <c r="N165" s="54">
        <v>3.9890351605161265</v>
      </c>
      <c r="O165" s="54">
        <v>0</v>
      </c>
      <c r="P165" s="54">
        <v>0</v>
      </c>
      <c r="Q165" s="54">
        <v>0</v>
      </c>
      <c r="R165" s="54">
        <v>4.0413584122903234</v>
      </c>
      <c r="S165" s="54">
        <v>18.481000658580648</v>
      </c>
      <c r="T165" s="54">
        <v>11.372779117000002</v>
      </c>
      <c r="U165" s="54">
        <v>0</v>
      </c>
      <c r="V165" s="54">
        <v>13.823216624516132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0.5295944167741935</v>
      </c>
      <c r="AC165" s="54">
        <v>0</v>
      </c>
      <c r="AD165" s="54">
        <v>0</v>
      </c>
      <c r="AE165" s="54">
        <v>0</v>
      </c>
      <c r="AF165" s="54">
        <v>9.6929130910000012</v>
      </c>
      <c r="AG165" s="54">
        <v>0</v>
      </c>
      <c r="AH165" s="54">
        <v>0</v>
      </c>
      <c r="AI165" s="54">
        <v>0</v>
      </c>
      <c r="AJ165" s="54">
        <v>0</v>
      </c>
      <c r="AK165" s="54">
        <v>0</v>
      </c>
      <c r="AL165" s="54">
        <v>0.18971566061290324</v>
      </c>
      <c r="AM165" s="54">
        <v>0</v>
      </c>
      <c r="AN165" s="54">
        <v>0</v>
      </c>
      <c r="AO165" s="54">
        <v>0</v>
      </c>
      <c r="AP165" s="54">
        <v>0.22884682425806452</v>
      </c>
      <c r="AQ165" s="54">
        <v>0</v>
      </c>
      <c r="AR165" s="54">
        <v>0</v>
      </c>
      <c r="AS165" s="54">
        <v>0</v>
      </c>
      <c r="AT165" s="54">
        <v>0</v>
      </c>
      <c r="AU165" s="54">
        <v>0</v>
      </c>
      <c r="AV165" s="54">
        <v>48.284226658451622</v>
      </c>
      <c r="AW165" s="54">
        <v>359.46965349174201</v>
      </c>
      <c r="AX165" s="54">
        <v>10.513438254387095</v>
      </c>
      <c r="AY165" s="54">
        <v>0</v>
      </c>
      <c r="AZ165" s="54">
        <v>885.48010768522533</v>
      </c>
      <c r="BA165" s="54">
        <v>0</v>
      </c>
      <c r="BB165" s="54">
        <v>0</v>
      </c>
      <c r="BC165" s="54">
        <v>0</v>
      </c>
      <c r="BD165" s="54">
        <v>0</v>
      </c>
      <c r="BE165" s="54">
        <v>0</v>
      </c>
      <c r="BF165" s="54">
        <v>30.211583939419352</v>
      </c>
      <c r="BG165" s="54">
        <v>30.031755150387099</v>
      </c>
      <c r="BH165" s="54">
        <v>0.1061086538064516</v>
      </c>
      <c r="BI165" s="54">
        <v>0</v>
      </c>
      <c r="BJ165" s="54">
        <v>70.616814709322568</v>
      </c>
      <c r="BK165" s="34">
        <f t="shared" si="6"/>
        <v>2299.33</v>
      </c>
    </row>
    <row r="166" spans="1:63" x14ac:dyDescent="0.2">
      <c r="A166" s="52"/>
      <c r="B166" s="53" t="s">
        <v>173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33.594568727677412</v>
      </c>
      <c r="I166" s="54">
        <v>0</v>
      </c>
      <c r="J166" s="54">
        <v>0</v>
      </c>
      <c r="K166" s="54">
        <v>0</v>
      </c>
      <c r="L166" s="54">
        <v>0.15422852077419358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27.27375845190323</v>
      </c>
      <c r="S166" s="54">
        <v>0</v>
      </c>
      <c r="T166" s="54">
        <v>0</v>
      </c>
      <c r="U166" s="54">
        <v>0</v>
      </c>
      <c r="V166" s="54">
        <v>9.3151477870967725E-2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8.3642510845806441</v>
      </c>
      <c r="AC166" s="54">
        <v>0</v>
      </c>
      <c r="AD166" s="54">
        <v>0</v>
      </c>
      <c r="AE166" s="54">
        <v>0</v>
      </c>
      <c r="AF166" s="54">
        <v>2.361781264516128E-2</v>
      </c>
      <c r="AG166" s="54">
        <v>0</v>
      </c>
      <c r="AH166" s="54">
        <v>0</v>
      </c>
      <c r="AI166" s="54">
        <v>0</v>
      </c>
      <c r="AJ166" s="54">
        <v>0</v>
      </c>
      <c r="AK166" s="54">
        <v>0</v>
      </c>
      <c r="AL166" s="54">
        <v>4.851588362161289</v>
      </c>
      <c r="AM166" s="54">
        <v>0</v>
      </c>
      <c r="AN166" s="54">
        <v>0</v>
      </c>
      <c r="AO166" s="54">
        <v>0</v>
      </c>
      <c r="AP166" s="54">
        <v>0</v>
      </c>
      <c r="AQ166" s="54">
        <v>0</v>
      </c>
      <c r="AR166" s="54">
        <v>0</v>
      </c>
      <c r="AS166" s="54">
        <v>0</v>
      </c>
      <c r="AT166" s="54">
        <v>0</v>
      </c>
      <c r="AU166" s="54">
        <v>0</v>
      </c>
      <c r="AV166" s="54">
        <v>1742.2129862704196</v>
      </c>
      <c r="AW166" s="54">
        <v>0.78819047212903226</v>
      </c>
      <c r="AX166" s="54">
        <v>0</v>
      </c>
      <c r="AY166" s="54">
        <v>0</v>
      </c>
      <c r="AZ166" s="54">
        <v>9.1811051910645158</v>
      </c>
      <c r="BA166" s="54">
        <v>0</v>
      </c>
      <c r="BB166" s="54">
        <v>0</v>
      </c>
      <c r="BC166" s="54">
        <v>0</v>
      </c>
      <c r="BD166" s="54">
        <v>0</v>
      </c>
      <c r="BE166" s="54">
        <v>0</v>
      </c>
      <c r="BF166" s="54">
        <v>2326.1743098671927</v>
      </c>
      <c r="BG166" s="54">
        <v>0.97617437722580647</v>
      </c>
      <c r="BH166" s="54">
        <v>0</v>
      </c>
      <c r="BI166" s="54">
        <v>0</v>
      </c>
      <c r="BJ166" s="54">
        <v>6.2020693843548385</v>
      </c>
      <c r="BK166" s="34">
        <f t="shared" si="6"/>
        <v>4159.8900000000003</v>
      </c>
    </row>
    <row r="167" spans="1:63" x14ac:dyDescent="0.2">
      <c r="A167" s="52"/>
      <c r="B167" s="53" t="s">
        <v>174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0.19940140548387097</v>
      </c>
      <c r="I167" s="54">
        <v>0</v>
      </c>
      <c r="J167" s="54">
        <v>0</v>
      </c>
      <c r="K167" s="54">
        <v>0</v>
      </c>
      <c r="L167" s="54">
        <v>0.54324411774193548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8.0546490903225826E-2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1.1725264516129031E-2</v>
      </c>
      <c r="AC167" s="54">
        <v>0</v>
      </c>
      <c r="AD167" s="54">
        <v>0</v>
      </c>
      <c r="AE167" s="54">
        <v>0</v>
      </c>
      <c r="AF167" s="54">
        <v>0.25526842735483868</v>
      </c>
      <c r="AG167" s="54">
        <v>0</v>
      </c>
      <c r="AH167" s="54">
        <v>0</v>
      </c>
      <c r="AI167" s="54">
        <v>0</v>
      </c>
      <c r="AJ167" s="54">
        <v>0</v>
      </c>
      <c r="AK167" s="54">
        <v>0</v>
      </c>
      <c r="AL167" s="54">
        <v>0</v>
      </c>
      <c r="AM167" s="54">
        <v>0</v>
      </c>
      <c r="AN167" s="54">
        <v>0</v>
      </c>
      <c r="AO167" s="54">
        <v>0</v>
      </c>
      <c r="AP167" s="54">
        <v>0</v>
      </c>
      <c r="AQ167" s="54">
        <v>0</v>
      </c>
      <c r="AR167" s="54">
        <v>0</v>
      </c>
      <c r="AS167" s="54">
        <v>0</v>
      </c>
      <c r="AT167" s="54">
        <v>0</v>
      </c>
      <c r="AU167" s="54">
        <v>0</v>
      </c>
      <c r="AV167" s="54">
        <v>11.035625998935483</v>
      </c>
      <c r="AW167" s="54">
        <v>1.7422570544516129</v>
      </c>
      <c r="AX167" s="54">
        <v>0</v>
      </c>
      <c r="AY167" s="54">
        <v>0</v>
      </c>
      <c r="AZ167" s="54">
        <v>45.123853617612902</v>
      </c>
      <c r="BA167" s="54">
        <v>0</v>
      </c>
      <c r="BB167" s="54">
        <v>0</v>
      </c>
      <c r="BC167" s="54">
        <v>0</v>
      </c>
      <c r="BD167" s="54">
        <v>0</v>
      </c>
      <c r="BE167" s="54">
        <v>0</v>
      </c>
      <c r="BF167" s="54">
        <v>7.5119095763870964</v>
      </c>
      <c r="BG167" s="54">
        <v>0.6273016516129033</v>
      </c>
      <c r="BH167" s="54">
        <v>0</v>
      </c>
      <c r="BI167" s="54">
        <v>0</v>
      </c>
      <c r="BJ167" s="54">
        <v>19.608866395</v>
      </c>
      <c r="BK167" s="34">
        <f t="shared" si="6"/>
        <v>86.740000000000009</v>
      </c>
    </row>
    <row r="168" spans="1:63" x14ac:dyDescent="0.2">
      <c r="A168" s="52"/>
      <c r="B168" s="53" t="s">
        <v>175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0.31940381235483878</v>
      </c>
      <c r="I168" s="54">
        <v>0</v>
      </c>
      <c r="J168" s="54">
        <v>0</v>
      </c>
      <c r="K168" s="54">
        <v>0</v>
      </c>
      <c r="L168" s="54">
        <v>0.36942276290322573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0.10896458232258066</v>
      </c>
      <c r="S168" s="54">
        <v>0</v>
      </c>
      <c r="T168" s="54">
        <v>0</v>
      </c>
      <c r="U168" s="54">
        <v>0</v>
      </c>
      <c r="V168" s="54">
        <v>6.0068741935483866E-2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1.7254708064516129E-2</v>
      </c>
      <c r="AC168" s="54">
        <v>0</v>
      </c>
      <c r="AD168" s="54">
        <v>0</v>
      </c>
      <c r="AE168" s="54">
        <v>0</v>
      </c>
      <c r="AF168" s="54">
        <v>0.18807631790322579</v>
      </c>
      <c r="AG168" s="54">
        <v>0</v>
      </c>
      <c r="AH168" s="54">
        <v>0</v>
      </c>
      <c r="AI168" s="54">
        <v>0</v>
      </c>
      <c r="AJ168" s="54">
        <v>0</v>
      </c>
      <c r="AK168" s="54">
        <v>0</v>
      </c>
      <c r="AL168" s="54">
        <v>1.1503138709677424E-3</v>
      </c>
      <c r="AM168" s="54">
        <v>0</v>
      </c>
      <c r="AN168" s="54">
        <v>0</v>
      </c>
      <c r="AO168" s="54">
        <v>0</v>
      </c>
      <c r="AP168" s="54">
        <v>0</v>
      </c>
      <c r="AQ168" s="54">
        <v>0</v>
      </c>
      <c r="AR168" s="54">
        <v>0</v>
      </c>
      <c r="AS168" s="54">
        <v>0</v>
      </c>
      <c r="AT168" s="54">
        <v>0</v>
      </c>
      <c r="AU168" s="54">
        <v>0</v>
      </c>
      <c r="AV168" s="54">
        <v>9.1866161480322575</v>
      </c>
      <c r="AW168" s="54">
        <v>3.0202949281290321</v>
      </c>
      <c r="AX168" s="54">
        <v>0</v>
      </c>
      <c r="AY168" s="54">
        <v>0</v>
      </c>
      <c r="AZ168" s="54">
        <v>73.220131373161294</v>
      </c>
      <c r="BA168" s="54">
        <v>0</v>
      </c>
      <c r="BB168" s="54">
        <v>0</v>
      </c>
      <c r="BC168" s="54">
        <v>0</v>
      </c>
      <c r="BD168" s="54">
        <v>0</v>
      </c>
      <c r="BE168" s="54">
        <v>0</v>
      </c>
      <c r="BF168" s="54">
        <v>4.3035756400645173</v>
      </c>
      <c r="BG168" s="54">
        <v>14.606734117129035</v>
      </c>
      <c r="BH168" s="54">
        <v>0</v>
      </c>
      <c r="BI168" s="54">
        <v>0</v>
      </c>
      <c r="BJ168" s="54">
        <v>15.81830655412903</v>
      </c>
      <c r="BK168" s="34">
        <f t="shared" si="6"/>
        <v>121.22</v>
      </c>
    </row>
    <row r="169" spans="1:63" x14ac:dyDescent="0.2">
      <c r="A169" s="52"/>
      <c r="B169" s="53" t="s">
        <v>176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0.22208804406451613</v>
      </c>
      <c r="I169" s="54">
        <v>0</v>
      </c>
      <c r="J169" s="54">
        <v>0</v>
      </c>
      <c r="K169" s="54">
        <v>0</v>
      </c>
      <c r="L169" s="54">
        <v>0.32587321470967745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6.2630995225806438E-2</v>
      </c>
      <c r="S169" s="54">
        <v>0</v>
      </c>
      <c r="T169" s="54">
        <v>0</v>
      </c>
      <c r="U169" s="54">
        <v>0</v>
      </c>
      <c r="V169" s="54">
        <v>7.1989664516129037E-2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0</v>
      </c>
      <c r="AM169" s="54">
        <v>0</v>
      </c>
      <c r="AN169" s="54">
        <v>0</v>
      </c>
      <c r="AO169" s="54">
        <v>0</v>
      </c>
      <c r="AP169" s="54">
        <v>0</v>
      </c>
      <c r="AQ169" s="54">
        <v>0</v>
      </c>
      <c r="AR169" s="54">
        <v>0</v>
      </c>
      <c r="AS169" s="54">
        <v>0</v>
      </c>
      <c r="AT169" s="54">
        <v>0</v>
      </c>
      <c r="AU169" s="54">
        <v>0</v>
      </c>
      <c r="AV169" s="54">
        <v>4.2090271152258065</v>
      </c>
      <c r="AW169" s="54">
        <v>1.437875</v>
      </c>
      <c r="AX169" s="54">
        <v>0</v>
      </c>
      <c r="AY169" s="54">
        <v>0</v>
      </c>
      <c r="AZ169" s="54">
        <v>24.191245801999994</v>
      </c>
      <c r="BA169" s="54">
        <v>0</v>
      </c>
      <c r="BB169" s="54">
        <v>0</v>
      </c>
      <c r="BC169" s="54">
        <v>0</v>
      </c>
      <c r="BD169" s="54">
        <v>0</v>
      </c>
      <c r="BE169" s="54">
        <v>0</v>
      </c>
      <c r="BF169" s="54">
        <v>3.5528521080967739</v>
      </c>
      <c r="BG169" s="54">
        <v>0.12653300000000001</v>
      </c>
      <c r="BH169" s="54">
        <v>0</v>
      </c>
      <c r="BI169" s="54">
        <v>0</v>
      </c>
      <c r="BJ169" s="54">
        <v>9.9198850561612897</v>
      </c>
      <c r="BK169" s="34">
        <f t="shared" si="6"/>
        <v>44.12</v>
      </c>
    </row>
    <row r="170" spans="1:63" x14ac:dyDescent="0.2">
      <c r="A170" s="52"/>
      <c r="B170" s="53" t="s">
        <v>177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0.35324434638709684</v>
      </c>
      <c r="I170" s="54">
        <v>7.5793441935483857E-3</v>
      </c>
      <c r="J170" s="54">
        <v>0</v>
      </c>
      <c r="K170" s="54">
        <v>0</v>
      </c>
      <c r="L170" s="54">
        <v>1.1094751151290325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0.1613723226451613</v>
      </c>
      <c r="S170" s="54">
        <v>1.7225782258064516E-2</v>
      </c>
      <c r="T170" s="54">
        <v>0</v>
      </c>
      <c r="U170" s="54">
        <v>0</v>
      </c>
      <c r="V170" s="54">
        <v>3.5025757258064519E-2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5.5950350967741931E-2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4">
        <v>0</v>
      </c>
      <c r="AL170" s="54">
        <v>4.6532965161290322E-3</v>
      </c>
      <c r="AM170" s="54">
        <v>0</v>
      </c>
      <c r="AN170" s="54">
        <v>0</v>
      </c>
      <c r="AO170" s="54">
        <v>0</v>
      </c>
      <c r="AP170" s="54">
        <v>5.5396387096774191E-2</v>
      </c>
      <c r="AQ170" s="54">
        <v>0</v>
      </c>
      <c r="AR170" s="54">
        <v>0</v>
      </c>
      <c r="AS170" s="54">
        <v>0</v>
      </c>
      <c r="AT170" s="54">
        <v>0</v>
      </c>
      <c r="AU170" s="54">
        <v>0</v>
      </c>
      <c r="AV170" s="54">
        <v>5.9312385851290337</v>
      </c>
      <c r="AW170" s="54">
        <v>3.4026165600645157</v>
      </c>
      <c r="AX170" s="54">
        <v>0</v>
      </c>
      <c r="AY170" s="54">
        <v>0</v>
      </c>
      <c r="AZ170" s="54">
        <v>28.856524617709663</v>
      </c>
      <c r="BA170" s="54">
        <v>0</v>
      </c>
      <c r="BB170" s="54">
        <v>0</v>
      </c>
      <c r="BC170" s="54">
        <v>0</v>
      </c>
      <c r="BD170" s="54">
        <v>0</v>
      </c>
      <c r="BE170" s="54">
        <v>0</v>
      </c>
      <c r="BF170" s="54">
        <v>5.4911478873870969</v>
      </c>
      <c r="BG170" s="54">
        <v>0.59828098064516122</v>
      </c>
      <c r="BH170" s="54">
        <v>3.3237832258064515</v>
      </c>
      <c r="BI170" s="54">
        <v>0</v>
      </c>
      <c r="BJ170" s="54">
        <v>12.356485440806452</v>
      </c>
      <c r="BK170" s="34">
        <f t="shared" si="6"/>
        <v>61.76</v>
      </c>
    </row>
    <row r="171" spans="1:63" x14ac:dyDescent="0.2">
      <c r="A171" s="52"/>
      <c r="B171" s="53" t="s">
        <v>178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0.35662938464516125</v>
      </c>
      <c r="I171" s="54">
        <v>0</v>
      </c>
      <c r="J171" s="54">
        <v>0</v>
      </c>
      <c r="K171" s="54">
        <v>0</v>
      </c>
      <c r="L171" s="54">
        <v>0.7425923728709678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8.8188645161290324E-2</v>
      </c>
      <c r="S171" s="54">
        <v>0</v>
      </c>
      <c r="T171" s="54">
        <v>0</v>
      </c>
      <c r="U171" s="54">
        <v>0</v>
      </c>
      <c r="V171" s="54">
        <v>5.6822580645161263E-4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5.4950370967741932E-3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4">
        <v>0</v>
      </c>
      <c r="AL171" s="54">
        <v>0</v>
      </c>
      <c r="AM171" s="54">
        <v>0</v>
      </c>
      <c r="AN171" s="54">
        <v>0</v>
      </c>
      <c r="AO171" s="54">
        <v>0</v>
      </c>
      <c r="AP171" s="54">
        <v>0</v>
      </c>
      <c r="AQ171" s="54">
        <v>0</v>
      </c>
      <c r="AR171" s="54">
        <v>0</v>
      </c>
      <c r="AS171" s="54">
        <v>0</v>
      </c>
      <c r="AT171" s="54">
        <v>0</v>
      </c>
      <c r="AU171" s="54">
        <v>0</v>
      </c>
      <c r="AV171" s="54">
        <v>3.8466071320000004</v>
      </c>
      <c r="AW171" s="54">
        <v>1.2694718575483872</v>
      </c>
      <c r="AX171" s="54">
        <v>0</v>
      </c>
      <c r="AY171" s="54">
        <v>0</v>
      </c>
      <c r="AZ171" s="54">
        <v>13.337406939193544</v>
      </c>
      <c r="BA171" s="54">
        <v>0</v>
      </c>
      <c r="BB171" s="54">
        <v>0</v>
      </c>
      <c r="BC171" s="54">
        <v>0</v>
      </c>
      <c r="BD171" s="54">
        <v>0</v>
      </c>
      <c r="BE171" s="54">
        <v>0</v>
      </c>
      <c r="BF171" s="54">
        <v>2.8847074208064507</v>
      </c>
      <c r="BG171" s="54">
        <v>8.9806114813225832</v>
      </c>
      <c r="BH171" s="54">
        <v>0</v>
      </c>
      <c r="BI171" s="54">
        <v>0</v>
      </c>
      <c r="BJ171" s="54">
        <v>5.9877215035483875</v>
      </c>
      <c r="BK171" s="34">
        <f t="shared" si="6"/>
        <v>37.5</v>
      </c>
    </row>
    <row r="172" spans="1:63" x14ac:dyDescent="0.2">
      <c r="A172" s="52"/>
      <c r="B172" s="53" t="s">
        <v>179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0.29372357622580647</v>
      </c>
      <c r="I172" s="54">
        <v>5.6048548387096775E-2</v>
      </c>
      <c r="J172" s="54">
        <v>0</v>
      </c>
      <c r="K172" s="54">
        <v>0</v>
      </c>
      <c r="L172" s="54">
        <v>1.1672643307419355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9.5958275322580638E-2</v>
      </c>
      <c r="S172" s="54">
        <v>0</v>
      </c>
      <c r="T172" s="54">
        <v>0</v>
      </c>
      <c r="U172" s="54">
        <v>0</v>
      </c>
      <c r="V172" s="54">
        <v>0.10091595167741936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2.7167508064516128E-2</v>
      </c>
      <c r="AC172" s="54">
        <v>0</v>
      </c>
      <c r="AD172" s="54">
        <v>0</v>
      </c>
      <c r="AE172" s="54">
        <v>0</v>
      </c>
      <c r="AF172" s="54">
        <v>4.346801290322581E-3</v>
      </c>
      <c r="AG172" s="54">
        <v>0</v>
      </c>
      <c r="AH172" s="54">
        <v>0</v>
      </c>
      <c r="AI172" s="54">
        <v>0</v>
      </c>
      <c r="AJ172" s="54">
        <v>0</v>
      </c>
      <c r="AK172" s="54">
        <v>0</v>
      </c>
      <c r="AL172" s="54">
        <v>0</v>
      </c>
      <c r="AM172" s="54">
        <v>0</v>
      </c>
      <c r="AN172" s="54">
        <v>0</v>
      </c>
      <c r="AO172" s="54">
        <v>0</v>
      </c>
      <c r="AP172" s="54">
        <v>0</v>
      </c>
      <c r="AQ172" s="54">
        <v>0</v>
      </c>
      <c r="AR172" s="54">
        <v>0</v>
      </c>
      <c r="AS172" s="54">
        <v>0</v>
      </c>
      <c r="AT172" s="54">
        <v>0</v>
      </c>
      <c r="AU172" s="54">
        <v>0</v>
      </c>
      <c r="AV172" s="54">
        <v>5.8746875977096789</v>
      </c>
      <c r="AW172" s="54">
        <v>2.3591177238387102</v>
      </c>
      <c r="AX172" s="54">
        <v>0</v>
      </c>
      <c r="AY172" s="54">
        <v>0</v>
      </c>
      <c r="AZ172" s="54">
        <v>40.789934011838703</v>
      </c>
      <c r="BA172" s="54">
        <v>0</v>
      </c>
      <c r="BB172" s="54">
        <v>0</v>
      </c>
      <c r="BC172" s="54">
        <v>0</v>
      </c>
      <c r="BD172" s="54">
        <v>0</v>
      </c>
      <c r="BE172" s="54">
        <v>0</v>
      </c>
      <c r="BF172" s="54">
        <v>7.0947670347419356</v>
      </c>
      <c r="BG172" s="54">
        <v>0.44554706774193542</v>
      </c>
      <c r="BH172" s="54">
        <v>1.0867003225806453</v>
      </c>
      <c r="BI172" s="54">
        <v>0</v>
      </c>
      <c r="BJ172" s="54">
        <v>15.933821249838715</v>
      </c>
      <c r="BK172" s="34">
        <f t="shared" si="6"/>
        <v>75.33</v>
      </c>
    </row>
    <row r="173" spans="1:63" ht="13.5" thickBot="1" x14ac:dyDescent="0.25">
      <c r="A173" s="52"/>
      <c r="B173" s="53" t="s">
        <v>180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0.10077594038709679</v>
      </c>
      <c r="I173" s="54">
        <v>6.046731728806451</v>
      </c>
      <c r="J173" s="54">
        <v>0</v>
      </c>
      <c r="K173" s="54">
        <v>0</v>
      </c>
      <c r="L173" s="54">
        <v>0.87898711290322584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4.8546797612903224E-2</v>
      </c>
      <c r="S173" s="54">
        <v>0</v>
      </c>
      <c r="T173" s="54">
        <v>0</v>
      </c>
      <c r="U173" s="54">
        <v>0</v>
      </c>
      <c r="V173" s="54">
        <v>0.17514064516129033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2.1526561290322582E-3</v>
      </c>
      <c r="AC173" s="54">
        <v>0</v>
      </c>
      <c r="AD173" s="54">
        <v>0</v>
      </c>
      <c r="AE173" s="54">
        <v>0</v>
      </c>
      <c r="AF173" s="54">
        <v>4.3053122580645163E-2</v>
      </c>
      <c r="AG173" s="54">
        <v>0</v>
      </c>
      <c r="AH173" s="54">
        <v>0</v>
      </c>
      <c r="AI173" s="54">
        <v>0</v>
      </c>
      <c r="AJ173" s="54">
        <v>0</v>
      </c>
      <c r="AK173" s="54">
        <v>0</v>
      </c>
      <c r="AL173" s="54">
        <v>0</v>
      </c>
      <c r="AM173" s="54">
        <v>0</v>
      </c>
      <c r="AN173" s="54">
        <v>0</v>
      </c>
      <c r="AO173" s="54">
        <v>0</v>
      </c>
      <c r="AP173" s="54">
        <v>0</v>
      </c>
      <c r="AQ173" s="54">
        <v>0</v>
      </c>
      <c r="AR173" s="54">
        <v>0</v>
      </c>
      <c r="AS173" s="54">
        <v>0</v>
      </c>
      <c r="AT173" s="54">
        <v>0</v>
      </c>
      <c r="AU173" s="54">
        <v>0</v>
      </c>
      <c r="AV173" s="54">
        <v>0.83715555077419368</v>
      </c>
      <c r="AW173" s="54">
        <v>4.6389739580645166</v>
      </c>
      <c r="AX173" s="54">
        <v>0</v>
      </c>
      <c r="AY173" s="54">
        <v>0</v>
      </c>
      <c r="AZ173" s="54">
        <v>13.103645977870974</v>
      </c>
      <c r="BA173" s="54">
        <v>0</v>
      </c>
      <c r="BB173" s="54">
        <v>0</v>
      </c>
      <c r="BC173" s="54">
        <v>0</v>
      </c>
      <c r="BD173" s="54">
        <v>0</v>
      </c>
      <c r="BE173" s="54">
        <v>0</v>
      </c>
      <c r="BF173" s="54">
        <v>0.82382847577419349</v>
      </c>
      <c r="BG173" s="54">
        <v>0</v>
      </c>
      <c r="BH173" s="54">
        <v>0</v>
      </c>
      <c r="BI173" s="54">
        <v>0</v>
      </c>
      <c r="BJ173" s="54">
        <v>1.4010080339354838</v>
      </c>
      <c r="BK173" s="34">
        <f t="shared" si="6"/>
        <v>28.1</v>
      </c>
    </row>
    <row r="174" spans="1:63" ht="13.5" thickBot="1" x14ac:dyDescent="0.25">
      <c r="A174" s="38"/>
      <c r="B174" s="39" t="s">
        <v>181</v>
      </c>
      <c r="C174" s="40">
        <f t="shared" ref="C174:BK174" si="7">SUM(C135:C173)</f>
        <v>0</v>
      </c>
      <c r="D174" s="40">
        <f t="shared" si="7"/>
        <v>65.686642563483886</v>
      </c>
      <c r="E174" s="40">
        <f t="shared" si="7"/>
        <v>0</v>
      </c>
      <c r="F174" s="40">
        <f t="shared" si="7"/>
        <v>0</v>
      </c>
      <c r="G174" s="40">
        <f t="shared" si="7"/>
        <v>0</v>
      </c>
      <c r="H174" s="40">
        <f t="shared" si="7"/>
        <v>232.37629571374191</v>
      </c>
      <c r="I174" s="40">
        <f t="shared" si="7"/>
        <v>1720.1591558979362</v>
      </c>
      <c r="J174" s="40">
        <f t="shared" si="7"/>
        <v>75.617495695838727</v>
      </c>
      <c r="K174" s="40">
        <f t="shared" si="7"/>
        <v>0</v>
      </c>
      <c r="L174" s="40">
        <f t="shared" si="7"/>
        <v>1280.8116510701298</v>
      </c>
      <c r="M174" s="40">
        <f t="shared" si="7"/>
        <v>0</v>
      </c>
      <c r="N174" s="40">
        <f t="shared" si="7"/>
        <v>3.9890351605161265</v>
      </c>
      <c r="O174" s="40">
        <f t="shared" si="7"/>
        <v>0</v>
      </c>
      <c r="P174" s="40">
        <f t="shared" si="7"/>
        <v>0</v>
      </c>
      <c r="Q174" s="40">
        <f t="shared" si="7"/>
        <v>0</v>
      </c>
      <c r="R174" s="40">
        <f t="shared" si="7"/>
        <v>238.41901559041949</v>
      </c>
      <c r="S174" s="40">
        <f t="shared" si="7"/>
        <v>127.7654765333871</v>
      </c>
      <c r="T174" s="40">
        <f t="shared" si="7"/>
        <v>116.8814776118387</v>
      </c>
      <c r="U174" s="40">
        <f t="shared" si="7"/>
        <v>0</v>
      </c>
      <c r="V174" s="40">
        <f t="shared" si="7"/>
        <v>232.65500684158064</v>
      </c>
      <c r="W174" s="40">
        <f t="shared" si="7"/>
        <v>0</v>
      </c>
      <c r="X174" s="40">
        <f t="shared" si="7"/>
        <v>0</v>
      </c>
      <c r="Y174" s="40">
        <f t="shared" si="7"/>
        <v>0</v>
      </c>
      <c r="Z174" s="40">
        <f t="shared" si="7"/>
        <v>0</v>
      </c>
      <c r="AA174" s="40">
        <f t="shared" si="7"/>
        <v>0</v>
      </c>
      <c r="AB174" s="40">
        <f t="shared" si="7"/>
        <v>116.39962915225806</v>
      </c>
      <c r="AC174" s="40">
        <f t="shared" si="7"/>
        <v>8.4934385061935469</v>
      </c>
      <c r="AD174" s="40">
        <f t="shared" si="7"/>
        <v>6.1614829173548404</v>
      </c>
      <c r="AE174" s="40">
        <f t="shared" si="7"/>
        <v>0</v>
      </c>
      <c r="AF174" s="40">
        <f t="shared" si="7"/>
        <v>44.775813426935485</v>
      </c>
      <c r="AG174" s="40">
        <f t="shared" si="7"/>
        <v>0</v>
      </c>
      <c r="AH174" s="40">
        <f t="shared" si="7"/>
        <v>0</v>
      </c>
      <c r="AI174" s="40">
        <f t="shared" si="7"/>
        <v>0</v>
      </c>
      <c r="AJ174" s="40">
        <f t="shared" si="7"/>
        <v>0</v>
      </c>
      <c r="AK174" s="40">
        <f t="shared" si="7"/>
        <v>0</v>
      </c>
      <c r="AL174" s="40">
        <f t="shared" si="7"/>
        <v>466.14111245729026</v>
      </c>
      <c r="AM174" s="40">
        <f t="shared" si="7"/>
        <v>7.1298137096774211E-2</v>
      </c>
      <c r="AN174" s="40">
        <f t="shared" si="7"/>
        <v>0</v>
      </c>
      <c r="AO174" s="40">
        <f t="shared" si="7"/>
        <v>0</v>
      </c>
      <c r="AP174" s="40">
        <f t="shared" si="7"/>
        <v>4.06108705116129</v>
      </c>
      <c r="AQ174" s="40">
        <f t="shared" si="7"/>
        <v>0</v>
      </c>
      <c r="AR174" s="40">
        <f t="shared" si="7"/>
        <v>0</v>
      </c>
      <c r="AS174" s="40">
        <f t="shared" si="7"/>
        <v>0</v>
      </c>
      <c r="AT174" s="40">
        <f t="shared" si="7"/>
        <v>0</v>
      </c>
      <c r="AU174" s="40">
        <f t="shared" si="7"/>
        <v>0</v>
      </c>
      <c r="AV174" s="40">
        <f t="shared" si="7"/>
        <v>4336.4819831062896</v>
      </c>
      <c r="AW174" s="40">
        <f t="shared" si="7"/>
        <v>3459.9629628276443</v>
      </c>
      <c r="AX174" s="40">
        <f t="shared" si="7"/>
        <v>148.13255929835486</v>
      </c>
      <c r="AY174" s="40">
        <f t="shared" si="7"/>
        <v>5.007651609677418E-2</v>
      </c>
      <c r="AZ174" s="40">
        <f t="shared" si="7"/>
        <v>5753.6217629976099</v>
      </c>
      <c r="BA174" s="40">
        <f t="shared" si="7"/>
        <v>0</v>
      </c>
      <c r="BB174" s="40">
        <f t="shared" si="7"/>
        <v>1.2584760748387103</v>
      </c>
      <c r="BC174" s="40">
        <f t="shared" si="7"/>
        <v>0</v>
      </c>
      <c r="BD174" s="40">
        <f t="shared" si="7"/>
        <v>0</v>
      </c>
      <c r="BE174" s="40">
        <f t="shared" si="7"/>
        <v>0</v>
      </c>
      <c r="BF174" s="40">
        <f t="shared" si="7"/>
        <v>6796.5953313382906</v>
      </c>
      <c r="BG174" s="40">
        <f t="shared" si="7"/>
        <v>620.08082283867748</v>
      </c>
      <c r="BH174" s="40">
        <f t="shared" si="7"/>
        <v>366.05319508212909</v>
      </c>
      <c r="BI174" s="40">
        <f t="shared" si="7"/>
        <v>0</v>
      </c>
      <c r="BJ174" s="40">
        <f t="shared" si="7"/>
        <v>2187.7377155929066</v>
      </c>
      <c r="BK174" s="45">
        <f t="shared" si="7"/>
        <v>28410.44</v>
      </c>
    </row>
    <row r="175" spans="1:63" ht="13.5" thickBot="1" x14ac:dyDescent="0.25">
      <c r="A175" s="55"/>
      <c r="B175" s="56" t="s">
        <v>182</v>
      </c>
      <c r="C175" s="57">
        <f t="shared" ref="C175:BK175" si="8">C174+C133+C131+C129+C19+C16</f>
        <v>0</v>
      </c>
      <c r="D175" s="57">
        <f t="shared" si="8"/>
        <v>3331.2867168953226</v>
      </c>
      <c r="E175" s="57">
        <f t="shared" si="8"/>
        <v>1179.2934644977418</v>
      </c>
      <c r="F175" s="57">
        <f t="shared" si="8"/>
        <v>0</v>
      </c>
      <c r="G175" s="57">
        <f t="shared" si="8"/>
        <v>0</v>
      </c>
      <c r="H175" s="57">
        <f t="shared" si="8"/>
        <v>368.55913349054833</v>
      </c>
      <c r="I175" s="57">
        <f t="shared" si="8"/>
        <v>27883.599416200785</v>
      </c>
      <c r="J175" s="57">
        <f t="shared" si="8"/>
        <v>3538.0204857093545</v>
      </c>
      <c r="K175" s="57">
        <f t="shared" si="8"/>
        <v>0</v>
      </c>
      <c r="L175" s="57">
        <f t="shared" si="8"/>
        <v>3769.9243051983549</v>
      </c>
      <c r="M175" s="57">
        <f t="shared" si="8"/>
        <v>0</v>
      </c>
      <c r="N175" s="57">
        <f t="shared" si="8"/>
        <v>3.9890351605161265</v>
      </c>
      <c r="O175" s="57">
        <f t="shared" si="8"/>
        <v>0</v>
      </c>
      <c r="P175" s="57">
        <f t="shared" si="8"/>
        <v>0</v>
      </c>
      <c r="Q175" s="57">
        <f t="shared" si="8"/>
        <v>0</v>
      </c>
      <c r="R175" s="57">
        <f t="shared" si="8"/>
        <v>506.81987656509693</v>
      </c>
      <c r="S175" s="57">
        <f t="shared" si="8"/>
        <v>3638.8504296885162</v>
      </c>
      <c r="T175" s="57">
        <f t="shared" si="8"/>
        <v>2056.3012422998386</v>
      </c>
      <c r="U175" s="57">
        <f t="shared" si="8"/>
        <v>5.0604023727419358</v>
      </c>
      <c r="V175" s="57">
        <f t="shared" si="8"/>
        <v>614.26686989999985</v>
      </c>
      <c r="W175" s="57">
        <f t="shared" si="8"/>
        <v>0</v>
      </c>
      <c r="X175" s="57">
        <f t="shared" si="8"/>
        <v>0</v>
      </c>
      <c r="Y175" s="57">
        <f t="shared" si="8"/>
        <v>0</v>
      </c>
      <c r="Z175" s="57">
        <f t="shared" si="8"/>
        <v>0</v>
      </c>
      <c r="AA175" s="57">
        <f t="shared" si="8"/>
        <v>0</v>
      </c>
      <c r="AB175" s="57">
        <f t="shared" si="8"/>
        <v>119.17407290958063</v>
      </c>
      <c r="AC175" s="57">
        <f t="shared" si="8"/>
        <v>17.019104505612901</v>
      </c>
      <c r="AD175" s="57">
        <f t="shared" si="8"/>
        <v>7.7687781207419366</v>
      </c>
      <c r="AE175" s="57">
        <f t="shared" si="8"/>
        <v>0</v>
      </c>
      <c r="AF175" s="57">
        <f t="shared" si="8"/>
        <v>74.071524587419347</v>
      </c>
      <c r="AG175" s="57">
        <f t="shared" si="8"/>
        <v>0</v>
      </c>
      <c r="AH175" s="57">
        <f t="shared" si="8"/>
        <v>0</v>
      </c>
      <c r="AI175" s="57">
        <f t="shared" si="8"/>
        <v>0</v>
      </c>
      <c r="AJ175" s="57">
        <f t="shared" si="8"/>
        <v>0</v>
      </c>
      <c r="AK175" s="57">
        <f t="shared" si="8"/>
        <v>0</v>
      </c>
      <c r="AL175" s="57">
        <f t="shared" si="8"/>
        <v>467.61220731719351</v>
      </c>
      <c r="AM175" s="57">
        <f t="shared" si="8"/>
        <v>33.908316279354857</v>
      </c>
      <c r="AN175" s="57">
        <f t="shared" si="8"/>
        <v>0</v>
      </c>
      <c r="AO175" s="57">
        <f t="shared" si="8"/>
        <v>0</v>
      </c>
      <c r="AP175" s="57">
        <f t="shared" si="8"/>
        <v>8.7511064124516125</v>
      </c>
      <c r="AQ175" s="57">
        <f t="shared" si="8"/>
        <v>0</v>
      </c>
      <c r="AR175" s="57">
        <f t="shared" si="8"/>
        <v>11.625888988612905</v>
      </c>
      <c r="AS175" s="57">
        <f t="shared" si="8"/>
        <v>0</v>
      </c>
      <c r="AT175" s="57">
        <f t="shared" si="8"/>
        <v>0</v>
      </c>
      <c r="AU175" s="57">
        <f t="shared" si="8"/>
        <v>0</v>
      </c>
      <c r="AV175" s="57">
        <f t="shared" si="8"/>
        <v>4640.2185034240956</v>
      </c>
      <c r="AW175" s="57">
        <f t="shared" si="8"/>
        <v>10677.548450107126</v>
      </c>
      <c r="AX175" s="57">
        <f t="shared" si="8"/>
        <v>1686.4211401517418</v>
      </c>
      <c r="AY175" s="57">
        <f t="shared" si="8"/>
        <v>5.007651609677418E-2</v>
      </c>
      <c r="AZ175" s="57">
        <f t="shared" si="8"/>
        <v>9180.0129592769972</v>
      </c>
      <c r="BA175" s="57">
        <f t="shared" si="8"/>
        <v>0</v>
      </c>
      <c r="BB175" s="57">
        <f t="shared" si="8"/>
        <v>1.2584760748387103</v>
      </c>
      <c r="BC175" s="57">
        <f t="shared" si="8"/>
        <v>0</v>
      </c>
      <c r="BD175" s="57">
        <f t="shared" si="8"/>
        <v>0</v>
      </c>
      <c r="BE175" s="57">
        <f t="shared" si="8"/>
        <v>0</v>
      </c>
      <c r="BF175" s="57">
        <f t="shared" si="8"/>
        <v>7129.6171342472262</v>
      </c>
      <c r="BG175" s="57">
        <f t="shared" si="8"/>
        <v>1194.5873251846451</v>
      </c>
      <c r="BH175" s="57">
        <f t="shared" si="8"/>
        <v>1137.0720618849678</v>
      </c>
      <c r="BI175" s="57">
        <f t="shared" si="8"/>
        <v>0</v>
      </c>
      <c r="BJ175" s="57">
        <f t="shared" si="8"/>
        <v>3088.6314960324871</v>
      </c>
      <c r="BK175" s="57">
        <f t="shared" si="8"/>
        <v>86371.32</v>
      </c>
    </row>
    <row r="176" spans="1:63" x14ac:dyDescent="0.2">
      <c r="A176" s="58"/>
      <c r="B176" s="59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4"/>
    </row>
    <row r="177" spans="1:63" x14ac:dyDescent="0.2">
      <c r="A177" s="27" t="s">
        <v>183</v>
      </c>
      <c r="B177" s="60" t="s">
        <v>184</v>
      </c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2"/>
    </row>
    <row r="178" spans="1:63" x14ac:dyDescent="0.2">
      <c r="A178" s="27" t="s">
        <v>13</v>
      </c>
      <c r="B178" s="28" t="s">
        <v>185</v>
      </c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2"/>
    </row>
    <row r="179" spans="1:63" x14ac:dyDescent="0.2">
      <c r="A179" s="31"/>
      <c r="B179" s="32" t="s">
        <v>186</v>
      </c>
      <c r="C179" s="33">
        <v>0</v>
      </c>
      <c r="D179" s="33">
        <v>0</v>
      </c>
      <c r="E179" s="33">
        <v>0</v>
      </c>
      <c r="F179" s="33">
        <v>0</v>
      </c>
      <c r="G179" s="33">
        <v>0</v>
      </c>
      <c r="H179" s="33">
        <v>30.004101411161283</v>
      </c>
      <c r="I179" s="33">
        <v>1.5568806042258063</v>
      </c>
      <c r="J179" s="33">
        <v>0</v>
      </c>
      <c r="K179" s="33">
        <v>0</v>
      </c>
      <c r="L179" s="33">
        <v>6.0551590946451608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25.095661364806453</v>
      </c>
      <c r="S179" s="33">
        <v>1.4139262939999999</v>
      </c>
      <c r="T179" s="33">
        <v>0</v>
      </c>
      <c r="U179" s="33">
        <v>0</v>
      </c>
      <c r="V179" s="33">
        <v>3.427954772580645</v>
      </c>
      <c r="W179" s="33">
        <v>0</v>
      </c>
      <c r="X179" s="33">
        <v>0</v>
      </c>
      <c r="Y179" s="33">
        <v>0</v>
      </c>
      <c r="Z179" s="33">
        <v>0</v>
      </c>
      <c r="AA179" s="33">
        <v>0</v>
      </c>
      <c r="AB179" s="33">
        <v>4.0993257606129037</v>
      </c>
      <c r="AC179" s="33">
        <v>4.4196355774193535E-2</v>
      </c>
      <c r="AD179" s="33">
        <v>0</v>
      </c>
      <c r="AE179" s="33">
        <v>0</v>
      </c>
      <c r="AF179" s="33">
        <v>0.38548297225806449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3.2861379719032255</v>
      </c>
      <c r="AM179" s="33">
        <v>5.222381793548387E-2</v>
      </c>
      <c r="AN179" s="33">
        <v>0</v>
      </c>
      <c r="AO179" s="33">
        <v>0</v>
      </c>
      <c r="AP179" s="33">
        <v>0.14126833100000002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302.41199353654838</v>
      </c>
      <c r="AW179" s="33">
        <v>13.464994763161291</v>
      </c>
      <c r="AX179" s="33">
        <v>6.9774689516129029E-2</v>
      </c>
      <c r="AY179" s="33">
        <v>0</v>
      </c>
      <c r="AZ179" s="33">
        <v>91.044226301548406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533.22917026061293</v>
      </c>
      <c r="BG179" s="33">
        <v>43.905649981161289</v>
      </c>
      <c r="BH179" s="33">
        <v>4.4541628569032259</v>
      </c>
      <c r="BI179" s="33">
        <v>0</v>
      </c>
      <c r="BJ179" s="33">
        <v>63.557708859645174</v>
      </c>
      <c r="BK179" s="34">
        <f t="shared" ref="BK179:BK185" si="9">SUM(C179:BJ179)</f>
        <v>1127.7</v>
      </c>
    </row>
    <row r="180" spans="1:63" x14ac:dyDescent="0.2">
      <c r="A180" s="31"/>
      <c r="B180" s="32" t="s">
        <v>187</v>
      </c>
      <c r="C180" s="33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1.7780143791935485</v>
      </c>
      <c r="I180" s="33">
        <v>0.36066394903225807</v>
      </c>
      <c r="J180" s="33">
        <v>0</v>
      </c>
      <c r="K180" s="33">
        <v>0</v>
      </c>
      <c r="L180" s="33">
        <v>6.1077043970645155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1.3662187106129036</v>
      </c>
      <c r="S180" s="33">
        <v>1.9571169999999999E-2</v>
      </c>
      <c r="T180" s="33">
        <v>0</v>
      </c>
      <c r="U180" s="33">
        <v>0</v>
      </c>
      <c r="V180" s="33">
        <v>0.36574828248387098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0.1830060816774193</v>
      </c>
      <c r="AC180" s="33">
        <v>0</v>
      </c>
      <c r="AD180" s="33">
        <v>0</v>
      </c>
      <c r="AE180" s="33">
        <v>0</v>
      </c>
      <c r="AF180" s="33">
        <v>8.4056609677419361E-2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8.1883818935483868E-2</v>
      </c>
      <c r="AM180" s="33">
        <v>0</v>
      </c>
      <c r="AN180" s="33">
        <v>0</v>
      </c>
      <c r="AO180" s="33">
        <v>0</v>
      </c>
      <c r="AP180" s="33">
        <v>2.4016174193548387E-2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47.535415121548361</v>
      </c>
      <c r="AW180" s="33">
        <v>10.871936326225807</v>
      </c>
      <c r="AX180" s="33">
        <v>0</v>
      </c>
      <c r="AY180" s="33">
        <v>0</v>
      </c>
      <c r="AZ180" s="33">
        <v>46.70638660632256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77.205077671967771</v>
      </c>
      <c r="BG180" s="33">
        <v>16.912472214419356</v>
      </c>
      <c r="BH180" s="33">
        <v>2.4047995624193561</v>
      </c>
      <c r="BI180" s="33">
        <v>0</v>
      </c>
      <c r="BJ180" s="33">
        <v>35.013028924225814</v>
      </c>
      <c r="BK180" s="34">
        <f t="shared" si="9"/>
        <v>247.01999999999998</v>
      </c>
    </row>
    <row r="181" spans="1:63" x14ac:dyDescent="0.2">
      <c r="A181" s="31"/>
      <c r="B181" s="32" t="s">
        <v>188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2.4012673401935491</v>
      </c>
      <c r="I181" s="33">
        <v>4.4483069999999993E-2</v>
      </c>
      <c r="J181" s="33">
        <v>0</v>
      </c>
      <c r="K181" s="33">
        <v>0</v>
      </c>
      <c r="L181" s="33">
        <v>2.0109253957096773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1.5909177956129035</v>
      </c>
      <c r="S181" s="33">
        <v>2.4175580645161288E-2</v>
      </c>
      <c r="T181" s="33">
        <v>0</v>
      </c>
      <c r="U181" s="33">
        <v>0</v>
      </c>
      <c r="V181" s="33">
        <v>0.39263436438709676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8.5136416129032264E-2</v>
      </c>
      <c r="AC181" s="33">
        <v>0</v>
      </c>
      <c r="AD181" s="33">
        <v>0</v>
      </c>
      <c r="AE181" s="33">
        <v>0</v>
      </c>
      <c r="AF181" s="33">
        <v>1.3888485483870967E-2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9.6451009903225818E-2</v>
      </c>
      <c r="AM181" s="33">
        <v>0</v>
      </c>
      <c r="AN181" s="33">
        <v>0</v>
      </c>
      <c r="AO181" s="33">
        <v>0</v>
      </c>
      <c r="AP181" s="33">
        <v>9.2589903225806462E-3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27.896792741419343</v>
      </c>
      <c r="AW181" s="33">
        <v>2.427286677967742</v>
      </c>
      <c r="AX181" s="33">
        <v>0</v>
      </c>
      <c r="AY181" s="33">
        <v>0</v>
      </c>
      <c r="AZ181" s="33">
        <v>21.663283191967732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46.992769054677439</v>
      </c>
      <c r="BG181" s="33">
        <v>9.6215704277419345</v>
      </c>
      <c r="BH181" s="33">
        <v>1.4629204709677419</v>
      </c>
      <c r="BI181" s="33">
        <v>0</v>
      </c>
      <c r="BJ181" s="33">
        <v>19.676238986870963</v>
      </c>
      <c r="BK181" s="34">
        <f t="shared" si="9"/>
        <v>136.41</v>
      </c>
    </row>
    <row r="182" spans="1:63" x14ac:dyDescent="0.2">
      <c r="A182" s="31"/>
      <c r="B182" s="32" t="s">
        <v>189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2.1626735389999996</v>
      </c>
      <c r="I182" s="33">
        <v>1.9160151612903225E-2</v>
      </c>
      <c r="J182" s="33">
        <v>0</v>
      </c>
      <c r="K182" s="33">
        <v>0</v>
      </c>
      <c r="L182" s="33">
        <v>0.57786889477419356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1.6191966852903223</v>
      </c>
      <c r="S182" s="33">
        <v>1.3367549032258067E-2</v>
      </c>
      <c r="T182" s="33">
        <v>0</v>
      </c>
      <c r="U182" s="33">
        <v>0</v>
      </c>
      <c r="V182" s="33">
        <v>0.34350167693548389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0.54735243303225822</v>
      </c>
      <c r="AC182" s="33">
        <v>1.2785429032258065E-2</v>
      </c>
      <c r="AD182" s="33">
        <v>0</v>
      </c>
      <c r="AE182" s="33">
        <v>0</v>
      </c>
      <c r="AF182" s="33">
        <v>0.18922434967741936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0.12277457238709676</v>
      </c>
      <c r="AM182" s="33">
        <v>0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25.700440178064522</v>
      </c>
      <c r="AW182" s="33">
        <v>3.5262505394516133</v>
      </c>
      <c r="AX182" s="33">
        <v>0</v>
      </c>
      <c r="AY182" s="33">
        <v>0</v>
      </c>
      <c r="AZ182" s="33">
        <v>25.098713421741934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45.619389839032237</v>
      </c>
      <c r="BG182" s="33">
        <v>9.7789097345161302</v>
      </c>
      <c r="BH182" s="33">
        <v>0</v>
      </c>
      <c r="BI182" s="33">
        <v>0</v>
      </c>
      <c r="BJ182" s="33">
        <v>15.078391006419357</v>
      </c>
      <c r="BK182" s="34">
        <f t="shared" si="9"/>
        <v>130.41</v>
      </c>
    </row>
    <row r="183" spans="1:63" x14ac:dyDescent="0.2">
      <c r="A183" s="31"/>
      <c r="B183" s="32" t="s">
        <v>190</v>
      </c>
      <c r="C183" s="33">
        <v>0</v>
      </c>
      <c r="D183" s="33">
        <v>0</v>
      </c>
      <c r="E183" s="33">
        <v>0</v>
      </c>
      <c r="F183" s="33">
        <v>0</v>
      </c>
      <c r="G183" s="33">
        <v>0</v>
      </c>
      <c r="H183" s="33">
        <v>3.1558407370645161</v>
      </c>
      <c r="I183" s="33">
        <v>0.13303377080645162</v>
      </c>
      <c r="J183" s="33">
        <v>0</v>
      </c>
      <c r="K183" s="33">
        <v>0</v>
      </c>
      <c r="L183" s="33">
        <v>3.3979967052903222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2.6571781292903225</v>
      </c>
      <c r="S183" s="33">
        <v>1.3962793587096773</v>
      </c>
      <c r="T183" s="33">
        <v>0</v>
      </c>
      <c r="U183" s="33">
        <v>0</v>
      </c>
      <c r="V183" s="33">
        <v>1.0984294862580648</v>
      </c>
      <c r="W183" s="33">
        <v>0</v>
      </c>
      <c r="X183" s="33">
        <v>0</v>
      </c>
      <c r="Y183" s="33">
        <v>0</v>
      </c>
      <c r="Z183" s="33">
        <v>0</v>
      </c>
      <c r="AA183" s="33">
        <v>0</v>
      </c>
      <c r="AB183" s="33">
        <v>0.61793408425806451</v>
      </c>
      <c r="AC183" s="33">
        <v>4.4660380548387092E-2</v>
      </c>
      <c r="AD183" s="33">
        <v>0</v>
      </c>
      <c r="AE183" s="33">
        <v>0</v>
      </c>
      <c r="AF183" s="33">
        <v>0.19651758670967739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0.39736086887096772</v>
      </c>
      <c r="AM183" s="33">
        <v>0</v>
      </c>
      <c r="AN183" s="33">
        <v>0</v>
      </c>
      <c r="AO183" s="33">
        <v>0</v>
      </c>
      <c r="AP183" s="33">
        <v>2.4159862483870968E-2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50.559458027709667</v>
      </c>
      <c r="AW183" s="33">
        <v>6.9186959109999977</v>
      </c>
      <c r="AX183" s="33">
        <v>0</v>
      </c>
      <c r="AY183" s="33">
        <v>0</v>
      </c>
      <c r="AZ183" s="33">
        <v>69.576913497129027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102.65071382699996</v>
      </c>
      <c r="BG183" s="33">
        <v>8.0030605242903228</v>
      </c>
      <c r="BH183" s="33">
        <v>5.1258368196774189</v>
      </c>
      <c r="BI183" s="33">
        <v>0</v>
      </c>
      <c r="BJ183" s="33">
        <v>65.865930422903233</v>
      </c>
      <c r="BK183" s="34">
        <f t="shared" si="9"/>
        <v>321.81999999999994</v>
      </c>
    </row>
    <row r="184" spans="1:63" x14ac:dyDescent="0.2">
      <c r="A184" s="31"/>
      <c r="B184" s="32" t="s">
        <v>191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1.2254679279999998</v>
      </c>
      <c r="I184" s="33">
        <v>7.563638306451613E-2</v>
      </c>
      <c r="J184" s="33">
        <v>0</v>
      </c>
      <c r="K184" s="33">
        <v>0</v>
      </c>
      <c r="L184" s="33">
        <v>1.5605244810645162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1.3143030030645158</v>
      </c>
      <c r="S184" s="33">
        <v>0.11028658409677419</v>
      </c>
      <c r="T184" s="33">
        <v>0</v>
      </c>
      <c r="U184" s="33">
        <v>0</v>
      </c>
      <c r="V184" s="33">
        <v>0.30432757045161291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0.23404077570967738</v>
      </c>
      <c r="AC184" s="33">
        <v>3.8541725806451612E-3</v>
      </c>
      <c r="AD184" s="33">
        <v>0</v>
      </c>
      <c r="AE184" s="33">
        <v>0</v>
      </c>
      <c r="AF184" s="33">
        <v>0.11177100483870968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0.11195600522580645</v>
      </c>
      <c r="AM184" s="33">
        <v>0</v>
      </c>
      <c r="AN184" s="33">
        <v>0</v>
      </c>
      <c r="AO184" s="33">
        <v>0</v>
      </c>
      <c r="AP184" s="33">
        <v>2.6979208064516126E-2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34.102308727032266</v>
      </c>
      <c r="AW184" s="33">
        <v>7.4789794973870976</v>
      </c>
      <c r="AX184" s="33">
        <v>0</v>
      </c>
      <c r="AY184" s="33">
        <v>0</v>
      </c>
      <c r="AZ184" s="33">
        <v>39.084655396870971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73.345054660774181</v>
      </c>
      <c r="BG184" s="33">
        <v>11.720577361838711</v>
      </c>
      <c r="BH184" s="33">
        <v>0</v>
      </c>
      <c r="BI184" s="33">
        <v>0</v>
      </c>
      <c r="BJ184" s="33">
        <v>39.669277239935475</v>
      </c>
      <c r="BK184" s="34">
        <f t="shared" si="9"/>
        <v>210.47999999999996</v>
      </c>
    </row>
    <row r="185" spans="1:63" ht="13.5" thickBot="1" x14ac:dyDescent="0.25">
      <c r="A185" s="31"/>
      <c r="B185" s="32" t="s">
        <v>192</v>
      </c>
      <c r="C185" s="33">
        <v>0</v>
      </c>
      <c r="D185" s="33">
        <v>0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6.999957945161292E-2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1066.945038292645</v>
      </c>
      <c r="AW185" s="33">
        <v>12.424029753322582</v>
      </c>
      <c r="AX185" s="33">
        <v>1.0102066290322584E-2</v>
      </c>
      <c r="AY185" s="33">
        <v>0</v>
      </c>
      <c r="AZ185" s="33">
        <v>0.55836169648387102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602.71345411767732</v>
      </c>
      <c r="BG185" s="33">
        <v>6.1113605081612912</v>
      </c>
      <c r="BH185" s="33">
        <v>0</v>
      </c>
      <c r="BI185" s="33">
        <v>0</v>
      </c>
      <c r="BJ185" s="33">
        <v>9.7653985967741927E-2</v>
      </c>
      <c r="BK185" s="34">
        <f t="shared" si="9"/>
        <v>1688.93</v>
      </c>
    </row>
    <row r="186" spans="1:63" ht="13.5" thickBot="1" x14ac:dyDescent="0.25">
      <c r="A186" s="38"/>
      <c r="B186" s="39" t="s">
        <v>18</v>
      </c>
      <c r="C186" s="40">
        <f t="shared" ref="C186:BK186" si="10">SUM(C179:C185)</f>
        <v>0</v>
      </c>
      <c r="D186" s="40">
        <f t="shared" si="10"/>
        <v>0</v>
      </c>
      <c r="E186" s="40">
        <f t="shared" si="10"/>
        <v>0</v>
      </c>
      <c r="F186" s="40">
        <f t="shared" si="10"/>
        <v>0</v>
      </c>
      <c r="G186" s="40">
        <f t="shared" si="10"/>
        <v>0</v>
      </c>
      <c r="H186" s="40">
        <f t="shared" si="10"/>
        <v>40.727365334612898</v>
      </c>
      <c r="I186" s="40">
        <f t="shared" si="10"/>
        <v>2.1898579287419353</v>
      </c>
      <c r="J186" s="40">
        <f t="shared" si="10"/>
        <v>0</v>
      </c>
      <c r="K186" s="40">
        <f t="shared" si="10"/>
        <v>0</v>
      </c>
      <c r="L186" s="40">
        <f t="shared" si="10"/>
        <v>19.710178968548384</v>
      </c>
      <c r="M186" s="40">
        <f t="shared" si="10"/>
        <v>0</v>
      </c>
      <c r="N186" s="40">
        <f t="shared" si="10"/>
        <v>0</v>
      </c>
      <c r="O186" s="40">
        <f t="shared" si="10"/>
        <v>0</v>
      </c>
      <c r="P186" s="40">
        <f t="shared" si="10"/>
        <v>0</v>
      </c>
      <c r="Q186" s="40">
        <f t="shared" si="10"/>
        <v>0</v>
      </c>
      <c r="R186" s="40">
        <f t="shared" si="10"/>
        <v>33.64347568867742</v>
      </c>
      <c r="S186" s="40">
        <f t="shared" si="10"/>
        <v>2.9776065364838709</v>
      </c>
      <c r="T186" s="40">
        <f t="shared" si="10"/>
        <v>0</v>
      </c>
      <c r="U186" s="40">
        <f t="shared" si="10"/>
        <v>0</v>
      </c>
      <c r="V186" s="40">
        <f t="shared" si="10"/>
        <v>5.9325961530967737</v>
      </c>
      <c r="W186" s="40">
        <f t="shared" si="10"/>
        <v>0</v>
      </c>
      <c r="X186" s="40">
        <f t="shared" si="10"/>
        <v>0</v>
      </c>
      <c r="Y186" s="40">
        <f t="shared" si="10"/>
        <v>0</v>
      </c>
      <c r="Z186" s="40">
        <f t="shared" si="10"/>
        <v>0</v>
      </c>
      <c r="AA186" s="40">
        <f t="shared" si="10"/>
        <v>0</v>
      </c>
      <c r="AB186" s="40">
        <f t="shared" si="10"/>
        <v>5.8367951308709678</v>
      </c>
      <c r="AC186" s="40">
        <f t="shared" si="10"/>
        <v>0.10549633793548385</v>
      </c>
      <c r="AD186" s="40">
        <f t="shared" si="10"/>
        <v>0</v>
      </c>
      <c r="AE186" s="40">
        <f t="shared" si="10"/>
        <v>0</v>
      </c>
      <c r="AF186" s="40">
        <f t="shared" si="10"/>
        <v>0.98094100864516132</v>
      </c>
      <c r="AG186" s="40">
        <f t="shared" si="10"/>
        <v>0</v>
      </c>
      <c r="AH186" s="40">
        <f t="shared" si="10"/>
        <v>0</v>
      </c>
      <c r="AI186" s="40">
        <f t="shared" si="10"/>
        <v>0</v>
      </c>
      <c r="AJ186" s="40">
        <f t="shared" si="10"/>
        <v>0</v>
      </c>
      <c r="AK186" s="40">
        <f t="shared" si="10"/>
        <v>0</v>
      </c>
      <c r="AL186" s="40">
        <f t="shared" si="10"/>
        <v>4.0965642472258059</v>
      </c>
      <c r="AM186" s="40">
        <f t="shared" si="10"/>
        <v>5.222381793548387E-2</v>
      </c>
      <c r="AN186" s="40">
        <f t="shared" si="10"/>
        <v>0</v>
      </c>
      <c r="AO186" s="40">
        <f t="shared" si="10"/>
        <v>0</v>
      </c>
      <c r="AP186" s="40">
        <f t="shared" si="10"/>
        <v>0.22568256606451617</v>
      </c>
      <c r="AQ186" s="40">
        <f t="shared" si="10"/>
        <v>0</v>
      </c>
      <c r="AR186" s="40">
        <f t="shared" si="10"/>
        <v>0</v>
      </c>
      <c r="AS186" s="40">
        <f t="shared" si="10"/>
        <v>0</v>
      </c>
      <c r="AT186" s="40">
        <f t="shared" si="10"/>
        <v>0</v>
      </c>
      <c r="AU186" s="40">
        <f t="shared" si="10"/>
        <v>0</v>
      </c>
      <c r="AV186" s="40">
        <f t="shared" si="10"/>
        <v>1555.1514466249675</v>
      </c>
      <c r="AW186" s="40">
        <f t="shared" si="10"/>
        <v>57.112173468516133</v>
      </c>
      <c r="AX186" s="40">
        <f t="shared" si="10"/>
        <v>7.9876755806451608E-2</v>
      </c>
      <c r="AY186" s="40">
        <f t="shared" si="10"/>
        <v>0</v>
      </c>
      <c r="AZ186" s="40">
        <f t="shared" si="10"/>
        <v>293.7325401120645</v>
      </c>
      <c r="BA186" s="40">
        <f t="shared" si="10"/>
        <v>0</v>
      </c>
      <c r="BB186" s="40">
        <f t="shared" si="10"/>
        <v>0</v>
      </c>
      <c r="BC186" s="40">
        <f t="shared" si="10"/>
        <v>0</v>
      </c>
      <c r="BD186" s="40">
        <f t="shared" si="10"/>
        <v>0</v>
      </c>
      <c r="BE186" s="40">
        <f t="shared" si="10"/>
        <v>0</v>
      </c>
      <c r="BF186" s="40">
        <f t="shared" si="10"/>
        <v>1481.7556294317419</v>
      </c>
      <c r="BG186" s="40">
        <f t="shared" si="10"/>
        <v>106.05360075212903</v>
      </c>
      <c r="BH186" s="40">
        <f t="shared" si="10"/>
        <v>13.447719709967743</v>
      </c>
      <c r="BI186" s="40">
        <f t="shared" si="10"/>
        <v>0</v>
      </c>
      <c r="BJ186" s="40">
        <f t="shared" si="10"/>
        <v>238.95822942596777</v>
      </c>
      <c r="BK186" s="40">
        <f t="shared" si="10"/>
        <v>3862.7700000000004</v>
      </c>
    </row>
    <row r="187" spans="1:63" x14ac:dyDescent="0.2">
      <c r="A187" s="41" t="s">
        <v>19</v>
      </c>
      <c r="B187" s="42" t="s">
        <v>193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4"/>
    </row>
    <row r="188" spans="1:63" x14ac:dyDescent="0.2">
      <c r="A188" s="31"/>
      <c r="B188" s="32" t="s">
        <v>194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54.440879313903217</v>
      </c>
      <c r="I188" s="33">
        <v>5.6942455585483867</v>
      </c>
      <c r="J188" s="33">
        <v>0</v>
      </c>
      <c r="K188" s="33">
        <v>0</v>
      </c>
      <c r="L188" s="33">
        <v>41.74528305348386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37.176272848354834</v>
      </c>
      <c r="S188" s="33">
        <v>1.4080992875483869</v>
      </c>
      <c r="T188" s="33">
        <v>0</v>
      </c>
      <c r="U188" s="33">
        <v>0</v>
      </c>
      <c r="V188" s="33">
        <v>18.415380166903226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3.2912634592580639</v>
      </c>
      <c r="AC188" s="33">
        <v>5.2502414225806447E-2</v>
      </c>
      <c r="AD188" s="33">
        <v>0</v>
      </c>
      <c r="AE188" s="33">
        <v>0</v>
      </c>
      <c r="AF188" s="33">
        <v>0.648757157032258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1.4529055253548389</v>
      </c>
      <c r="AM188" s="33">
        <v>4.0790282580645161E-3</v>
      </c>
      <c r="AN188" s="33">
        <v>0</v>
      </c>
      <c r="AO188" s="33">
        <v>0</v>
      </c>
      <c r="AP188" s="33">
        <v>7.7888257419354845E-2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323.81122294316134</v>
      </c>
      <c r="AW188" s="33">
        <v>34.739614198838709</v>
      </c>
      <c r="AX188" s="33">
        <v>1.5009495096774191E-2</v>
      </c>
      <c r="AY188" s="33">
        <v>0</v>
      </c>
      <c r="AZ188" s="33">
        <v>213.28626881151618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354.55257699696739</v>
      </c>
      <c r="BG188" s="33">
        <v>17.351823227000004</v>
      </c>
      <c r="BH188" s="33">
        <v>4.0392670967741951E-4</v>
      </c>
      <c r="BI188" s="33">
        <v>0</v>
      </c>
      <c r="BJ188" s="33">
        <v>86.155524330419354</v>
      </c>
      <c r="BK188" s="34">
        <f t="shared" ref="BK188:BK209" si="11">SUM(C188:BJ188)</f>
        <v>1194.32</v>
      </c>
    </row>
    <row r="189" spans="1:63" x14ac:dyDescent="0.2">
      <c r="A189" s="31"/>
      <c r="B189" s="32" t="s">
        <v>195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17.364508344741935</v>
      </c>
      <c r="I189" s="33">
        <v>1.1129623216129034</v>
      </c>
      <c r="J189" s="33">
        <v>0</v>
      </c>
      <c r="K189" s="33">
        <v>0</v>
      </c>
      <c r="L189" s="33">
        <v>13.54070629087097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12.160699325419356</v>
      </c>
      <c r="S189" s="33">
        <v>15.50451981503225</v>
      </c>
      <c r="T189" s="33">
        <v>1.1167413322580647E-2</v>
      </c>
      <c r="U189" s="33">
        <v>0</v>
      </c>
      <c r="V189" s="33">
        <v>24.356423577161287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2.756798580935484</v>
      </c>
      <c r="AC189" s="33">
        <v>9.0574616612903225E-2</v>
      </c>
      <c r="AD189" s="33">
        <v>0</v>
      </c>
      <c r="AE189" s="33">
        <v>0</v>
      </c>
      <c r="AF189" s="33">
        <v>1.2481631233225805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1.64547506916129</v>
      </c>
      <c r="AM189" s="33">
        <v>1.4769007161290327E-2</v>
      </c>
      <c r="AN189" s="33">
        <v>0</v>
      </c>
      <c r="AO189" s="33">
        <v>0</v>
      </c>
      <c r="AP189" s="33">
        <v>0.11019574458064516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133.99205845387095</v>
      </c>
      <c r="AW189" s="33">
        <v>24.321208262000006</v>
      </c>
      <c r="AX189" s="33">
        <v>0.11128414183870969</v>
      </c>
      <c r="AY189" s="33">
        <v>0</v>
      </c>
      <c r="AZ189" s="33">
        <v>77.30619398616129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209.64216340267745</v>
      </c>
      <c r="BG189" s="33">
        <v>14.346060806709682</v>
      </c>
      <c r="BH189" s="33">
        <v>0</v>
      </c>
      <c r="BI189" s="33">
        <v>0</v>
      </c>
      <c r="BJ189" s="33">
        <v>54.484067716806457</v>
      </c>
      <c r="BK189" s="34">
        <f t="shared" si="11"/>
        <v>604.12</v>
      </c>
    </row>
    <row r="190" spans="1:63" x14ac:dyDescent="0.2">
      <c r="A190" s="31"/>
      <c r="B190" s="32" t="s">
        <v>196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4.2527562391935492</v>
      </c>
      <c r="I190" s="33">
        <v>0</v>
      </c>
      <c r="J190" s="33">
        <v>0</v>
      </c>
      <c r="K190" s="33">
        <v>0</v>
      </c>
      <c r="L190" s="33">
        <v>1.8553094706774198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3.9929363533870958</v>
      </c>
      <c r="S190" s="33">
        <v>0</v>
      </c>
      <c r="T190" s="33">
        <v>0</v>
      </c>
      <c r="U190" s="33">
        <v>0</v>
      </c>
      <c r="V190" s="33">
        <v>0.58995120122580658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1.5140519287419354</v>
      </c>
      <c r="AC190" s="33">
        <v>0</v>
      </c>
      <c r="AD190" s="33">
        <v>0</v>
      </c>
      <c r="AE190" s="33">
        <v>0</v>
      </c>
      <c r="AF190" s="33">
        <v>0.10918742861290323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0.39404799177419358</v>
      </c>
      <c r="AM190" s="33">
        <v>0</v>
      </c>
      <c r="AN190" s="33">
        <v>0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74.462267143838702</v>
      </c>
      <c r="AW190" s="33">
        <v>0</v>
      </c>
      <c r="AX190" s="33">
        <v>0</v>
      </c>
      <c r="AY190" s="33">
        <v>0</v>
      </c>
      <c r="AZ190" s="33">
        <v>18.800173198258065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146.70884593561297</v>
      </c>
      <c r="BG190" s="33">
        <v>1.0143622064516128E-2</v>
      </c>
      <c r="BH190" s="33">
        <v>0</v>
      </c>
      <c r="BI190" s="33">
        <v>0</v>
      </c>
      <c r="BJ190" s="33">
        <v>22.110329486612898</v>
      </c>
      <c r="BK190" s="34">
        <f t="shared" si="11"/>
        <v>274.80000000000007</v>
      </c>
    </row>
    <row r="191" spans="1:63" x14ac:dyDescent="0.2">
      <c r="A191" s="31"/>
      <c r="B191" s="32" t="s">
        <v>197</v>
      </c>
      <c r="C191" s="33">
        <v>0</v>
      </c>
      <c r="D191" s="33">
        <v>0</v>
      </c>
      <c r="E191" s="33">
        <v>0</v>
      </c>
      <c r="F191" s="33">
        <v>0</v>
      </c>
      <c r="G191" s="33">
        <v>0</v>
      </c>
      <c r="H191" s="33">
        <v>26.978879694354834</v>
      </c>
      <c r="I191" s="33">
        <v>13.514799510096777</v>
      </c>
      <c r="J191" s="33">
        <v>0</v>
      </c>
      <c r="K191" s="33">
        <v>0</v>
      </c>
      <c r="L191" s="33">
        <v>8.1395607370967742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15.813285725000004</v>
      </c>
      <c r="S191" s="33">
        <v>1.5824884861290329</v>
      </c>
      <c r="T191" s="33">
        <v>0</v>
      </c>
      <c r="U191" s="33">
        <v>0</v>
      </c>
      <c r="V191" s="33">
        <v>4.9258317030645165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31.465002570483872</v>
      </c>
      <c r="AC191" s="33">
        <v>1.7540908693548389</v>
      </c>
      <c r="AD191" s="33">
        <v>5.3424160709677412E-2</v>
      </c>
      <c r="AE191" s="33">
        <v>0</v>
      </c>
      <c r="AF191" s="33">
        <v>5.8272586290645156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15.404981154935486</v>
      </c>
      <c r="AM191" s="33">
        <v>0.13493719658064515</v>
      </c>
      <c r="AN191" s="33">
        <v>0</v>
      </c>
      <c r="AO191" s="33">
        <v>0</v>
      </c>
      <c r="AP191" s="33">
        <v>0.34886591893548397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705.4191371340321</v>
      </c>
      <c r="AW191" s="33">
        <v>133.53853579361288</v>
      </c>
      <c r="AX191" s="33">
        <v>0.15437565741935488</v>
      </c>
      <c r="AY191" s="33">
        <v>0</v>
      </c>
      <c r="AZ191" s="33">
        <v>202.42951675006447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952.63996818048372</v>
      </c>
      <c r="BG191" s="33">
        <v>42.40512599474193</v>
      </c>
      <c r="BH191" s="33">
        <v>4.645392039225805</v>
      </c>
      <c r="BI191" s="33">
        <v>0</v>
      </c>
      <c r="BJ191" s="33">
        <v>120.50454209461287</v>
      </c>
      <c r="BK191" s="34">
        <f t="shared" si="11"/>
        <v>2287.6799999999998</v>
      </c>
    </row>
    <row r="192" spans="1:63" x14ac:dyDescent="0.2">
      <c r="A192" s="31"/>
      <c r="B192" s="32" t="s">
        <v>198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154.01654768225808</v>
      </c>
      <c r="I192" s="33">
        <v>398.28257379883877</v>
      </c>
      <c r="J192" s="33">
        <v>0</v>
      </c>
      <c r="K192" s="33">
        <v>0</v>
      </c>
      <c r="L192" s="33">
        <v>274.1216577277097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67.013612577967734</v>
      </c>
      <c r="S192" s="33">
        <v>43.609214724677422</v>
      </c>
      <c r="T192" s="33">
        <v>1.9367123027096778</v>
      </c>
      <c r="U192" s="33">
        <v>0</v>
      </c>
      <c r="V192" s="33">
        <v>34.955739519677429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10.025129125870967</v>
      </c>
      <c r="AC192" s="33">
        <v>9.6596736806451602E-2</v>
      </c>
      <c r="AD192" s="33">
        <v>0</v>
      </c>
      <c r="AE192" s="33">
        <v>0</v>
      </c>
      <c r="AF192" s="33">
        <v>7.306504632709677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6.0667615211935493</v>
      </c>
      <c r="AM192" s="33">
        <v>1.3537609774193549E-2</v>
      </c>
      <c r="AN192" s="33">
        <v>0</v>
      </c>
      <c r="AO192" s="33">
        <v>0</v>
      </c>
      <c r="AP192" s="33">
        <v>0.86385662054838708</v>
      </c>
      <c r="AQ192" s="33">
        <v>0</v>
      </c>
      <c r="AR192" s="33">
        <v>7.6466660129032249E-2</v>
      </c>
      <c r="AS192" s="33">
        <v>0.21911094890322583</v>
      </c>
      <c r="AT192" s="33">
        <v>0</v>
      </c>
      <c r="AU192" s="33">
        <v>0</v>
      </c>
      <c r="AV192" s="33">
        <v>3024.0700334989979</v>
      </c>
      <c r="AW192" s="33">
        <v>264.84058765006444</v>
      </c>
      <c r="AX192" s="33">
        <v>1.929229478322581</v>
      </c>
      <c r="AY192" s="33">
        <v>0.14331772270967738</v>
      </c>
      <c r="AZ192" s="33">
        <v>1152.0619671089678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2821.211849311906</v>
      </c>
      <c r="BG192" s="33">
        <v>103.31780865341932</v>
      </c>
      <c r="BH192" s="33">
        <v>3.4350110840967751</v>
      </c>
      <c r="BI192" s="33">
        <v>0</v>
      </c>
      <c r="BJ192" s="33">
        <v>582.49617330174203</v>
      </c>
      <c r="BK192" s="34">
        <f t="shared" si="11"/>
        <v>8952.11</v>
      </c>
    </row>
    <row r="193" spans="1:63" x14ac:dyDescent="0.2">
      <c r="A193" s="31"/>
      <c r="B193" s="32" t="s">
        <v>199</v>
      </c>
      <c r="C193" s="33">
        <v>0</v>
      </c>
      <c r="D193" s="33">
        <v>0</v>
      </c>
      <c r="E193" s="33">
        <v>0</v>
      </c>
      <c r="F193" s="33">
        <v>0</v>
      </c>
      <c r="G193" s="33">
        <v>0</v>
      </c>
      <c r="H193" s="33">
        <v>2.9906370947419347</v>
      </c>
      <c r="I193" s="33">
        <v>12.125971634774194</v>
      </c>
      <c r="J193" s="33">
        <v>0</v>
      </c>
      <c r="K193" s="33">
        <v>0</v>
      </c>
      <c r="L193" s="33">
        <v>5.150881268677419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2.1243116062258069</v>
      </c>
      <c r="S193" s="33">
        <v>1.2225983007741934</v>
      </c>
      <c r="T193" s="33">
        <v>0</v>
      </c>
      <c r="U193" s="33">
        <v>0</v>
      </c>
      <c r="V193" s="33">
        <v>2.8261299840967746</v>
      </c>
      <c r="W193" s="33">
        <v>0</v>
      </c>
      <c r="X193" s="33">
        <v>0</v>
      </c>
      <c r="Y193" s="33">
        <v>0</v>
      </c>
      <c r="Z193" s="33">
        <v>0</v>
      </c>
      <c r="AA193" s="33">
        <v>0</v>
      </c>
      <c r="AB193" s="33">
        <v>0.164169642</v>
      </c>
      <c r="AC193" s="33">
        <v>0</v>
      </c>
      <c r="AD193" s="33">
        <v>0</v>
      </c>
      <c r="AE193" s="33">
        <v>0</v>
      </c>
      <c r="AF193" s="33">
        <v>0.21278140935483875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0.29040083374193554</v>
      </c>
      <c r="AM193" s="33">
        <v>0</v>
      </c>
      <c r="AN193" s="33">
        <v>0</v>
      </c>
      <c r="AO193" s="33">
        <v>0</v>
      </c>
      <c r="AP193" s="33">
        <v>9.2678905258064492E-2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32.147607728064507</v>
      </c>
      <c r="AW193" s="33">
        <v>28.579936265387097</v>
      </c>
      <c r="AX193" s="33">
        <v>0</v>
      </c>
      <c r="AY193" s="33">
        <v>0</v>
      </c>
      <c r="AZ193" s="33">
        <v>61.077805588967749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65.460817874193523</v>
      </c>
      <c r="BG193" s="33">
        <v>14.304432425709678</v>
      </c>
      <c r="BH193" s="33">
        <v>0.20161645161290323</v>
      </c>
      <c r="BI193" s="33">
        <v>0</v>
      </c>
      <c r="BJ193" s="33">
        <v>98.157222986419384</v>
      </c>
      <c r="BK193" s="34">
        <f t="shared" si="11"/>
        <v>327.13</v>
      </c>
    </row>
    <row r="194" spans="1:63" x14ac:dyDescent="0.2">
      <c r="A194" s="31"/>
      <c r="B194" s="32" t="s">
        <v>200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1.1727376586774194</v>
      </c>
      <c r="I194" s="33">
        <v>6.7707238064516131E-2</v>
      </c>
      <c r="J194" s="33">
        <v>0</v>
      </c>
      <c r="K194" s="33">
        <v>0</v>
      </c>
      <c r="L194" s="33">
        <v>1.0155174774516129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0.81867785280645167</v>
      </c>
      <c r="S194" s="33">
        <v>0</v>
      </c>
      <c r="T194" s="33">
        <v>0</v>
      </c>
      <c r="U194" s="33">
        <v>0</v>
      </c>
      <c r="V194" s="33">
        <v>0.92588426674193569</v>
      </c>
      <c r="W194" s="33">
        <v>0</v>
      </c>
      <c r="X194" s="33">
        <v>0</v>
      </c>
      <c r="Y194" s="33">
        <v>0</v>
      </c>
      <c r="Z194" s="33">
        <v>0</v>
      </c>
      <c r="AA194" s="33">
        <v>0</v>
      </c>
      <c r="AB194" s="33">
        <v>0.11432096990322581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4.9566407999999999E-2</v>
      </c>
      <c r="AM194" s="33">
        <v>0</v>
      </c>
      <c r="AN194" s="33">
        <v>0</v>
      </c>
      <c r="AO194" s="33">
        <v>0</v>
      </c>
      <c r="AP194" s="33">
        <v>5.8499022096774191E-2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16.82301267658065</v>
      </c>
      <c r="AW194" s="33">
        <v>2.1435117405161295</v>
      </c>
      <c r="AX194" s="33">
        <v>0</v>
      </c>
      <c r="AY194" s="33">
        <v>0</v>
      </c>
      <c r="AZ194" s="33">
        <v>31.03411430419354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22.331028029129033</v>
      </c>
      <c r="BG194" s="33">
        <v>1.1315491292580646</v>
      </c>
      <c r="BH194" s="33">
        <v>0</v>
      </c>
      <c r="BI194" s="33">
        <v>0</v>
      </c>
      <c r="BJ194" s="33">
        <v>9.2238732265806451</v>
      </c>
      <c r="BK194" s="34">
        <f t="shared" si="11"/>
        <v>86.91</v>
      </c>
    </row>
    <row r="195" spans="1:63" x14ac:dyDescent="0.2">
      <c r="A195" s="31"/>
      <c r="B195" s="32" t="s">
        <v>201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3.5076624565483869</v>
      </c>
      <c r="I195" s="33">
        <v>0.95717146870967729</v>
      </c>
      <c r="J195" s="33">
        <v>1.8531877419354836</v>
      </c>
      <c r="K195" s="33">
        <v>0</v>
      </c>
      <c r="L195" s="33">
        <v>4.8598471126451601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2.1642645079999996</v>
      </c>
      <c r="S195" s="33">
        <v>7.6364127612903232E-2</v>
      </c>
      <c r="T195" s="33">
        <v>0</v>
      </c>
      <c r="U195" s="33">
        <v>0</v>
      </c>
      <c r="V195" s="33">
        <v>1.5370871616451613</v>
      </c>
      <c r="W195" s="33">
        <v>0</v>
      </c>
      <c r="X195" s="33">
        <v>0</v>
      </c>
      <c r="Y195" s="33">
        <v>0</v>
      </c>
      <c r="Z195" s="33">
        <v>0</v>
      </c>
      <c r="AA195" s="33">
        <v>0</v>
      </c>
      <c r="AB195" s="33">
        <v>1.4714211278064513</v>
      </c>
      <c r="AC195" s="33">
        <v>6.7232612903225797E-2</v>
      </c>
      <c r="AD195" s="33">
        <v>0</v>
      </c>
      <c r="AE195" s="33">
        <v>0</v>
      </c>
      <c r="AF195" s="33">
        <v>1.1583588551290322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0.53435917729032267</v>
      </c>
      <c r="AM195" s="33">
        <v>1.7928696774193547E-2</v>
      </c>
      <c r="AN195" s="33">
        <v>0</v>
      </c>
      <c r="AO195" s="33">
        <v>0</v>
      </c>
      <c r="AP195" s="33">
        <v>0.34941917790322585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54.359468635290327</v>
      </c>
      <c r="AW195" s="33">
        <v>12.352539269612908</v>
      </c>
      <c r="AX195" s="33">
        <v>0</v>
      </c>
      <c r="AY195" s="33">
        <v>0</v>
      </c>
      <c r="AZ195" s="33">
        <v>89.615657851129058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65.413966404806445</v>
      </c>
      <c r="BG195" s="33">
        <v>10.103906415677422</v>
      </c>
      <c r="BH195" s="33">
        <v>2.6893045161290323</v>
      </c>
      <c r="BI195" s="33">
        <v>0</v>
      </c>
      <c r="BJ195" s="33">
        <v>59.630852682451604</v>
      </c>
      <c r="BK195" s="34">
        <f t="shared" si="11"/>
        <v>312.72000000000003</v>
      </c>
    </row>
    <row r="196" spans="1:63" x14ac:dyDescent="0.2">
      <c r="A196" s="31"/>
      <c r="B196" s="32" t="s">
        <v>202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3.3931484507741936</v>
      </c>
      <c r="I196" s="33">
        <v>0.55994385548387093</v>
      </c>
      <c r="J196" s="33">
        <v>4.5011564516129035</v>
      </c>
      <c r="K196" s="33">
        <v>0</v>
      </c>
      <c r="L196" s="33">
        <v>6.1397562665161294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2.0265650183225805</v>
      </c>
      <c r="S196" s="33">
        <v>0.22865874645161288</v>
      </c>
      <c r="T196" s="33">
        <v>0</v>
      </c>
      <c r="U196" s="33">
        <v>0</v>
      </c>
      <c r="V196" s="33">
        <v>1.7579122306129031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1.1468105958709678</v>
      </c>
      <c r="AC196" s="33">
        <v>0</v>
      </c>
      <c r="AD196" s="33">
        <v>0</v>
      </c>
      <c r="AE196" s="33">
        <v>0</v>
      </c>
      <c r="AF196" s="33">
        <v>0.66581481454838709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0.5609712702258064</v>
      </c>
      <c r="AM196" s="33">
        <v>0</v>
      </c>
      <c r="AN196" s="33">
        <v>0</v>
      </c>
      <c r="AO196" s="33">
        <v>0</v>
      </c>
      <c r="AP196" s="33">
        <v>0.63724361190322576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73.268190913451647</v>
      </c>
      <c r="AW196" s="33">
        <v>27.477573972225805</v>
      </c>
      <c r="AX196" s="33">
        <v>0</v>
      </c>
      <c r="AY196" s="33">
        <v>0</v>
      </c>
      <c r="AZ196" s="33">
        <v>158.30651914041923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105.48611478732263</v>
      </c>
      <c r="BG196" s="33">
        <v>15.206492969451613</v>
      </c>
      <c r="BH196" s="33">
        <v>1.1064418061612906</v>
      </c>
      <c r="BI196" s="33">
        <v>0</v>
      </c>
      <c r="BJ196" s="33">
        <v>148.99068509864523</v>
      </c>
      <c r="BK196" s="34">
        <f t="shared" si="11"/>
        <v>551.46</v>
      </c>
    </row>
    <row r="197" spans="1:63" x14ac:dyDescent="0.2">
      <c r="A197" s="31"/>
      <c r="B197" s="32" t="s">
        <v>203</v>
      </c>
      <c r="C197" s="33">
        <v>0</v>
      </c>
      <c r="D197" s="33">
        <v>0</v>
      </c>
      <c r="E197" s="33">
        <v>0</v>
      </c>
      <c r="F197" s="33">
        <v>0</v>
      </c>
      <c r="G197" s="33">
        <v>0</v>
      </c>
      <c r="H197" s="33">
        <v>2.3137687681290324</v>
      </c>
      <c r="I197" s="33">
        <v>1.9228575975806455</v>
      </c>
      <c r="J197" s="33">
        <v>2.353558870967742</v>
      </c>
      <c r="K197" s="33">
        <v>0</v>
      </c>
      <c r="L197" s="33">
        <v>1.9852824544838708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1.4313861913870969</v>
      </c>
      <c r="S197" s="33">
        <v>1.9886615152903229</v>
      </c>
      <c r="T197" s="33">
        <v>0</v>
      </c>
      <c r="U197" s="33">
        <v>0</v>
      </c>
      <c r="V197" s="33">
        <v>2.5137122180967744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0.22972542987096778</v>
      </c>
      <c r="AC197" s="33">
        <v>0</v>
      </c>
      <c r="AD197" s="33">
        <v>0</v>
      </c>
      <c r="AE197" s="33">
        <v>0</v>
      </c>
      <c r="AF197" s="33">
        <v>7.999288683870967E-2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0.15605016758064516</v>
      </c>
      <c r="AM197" s="33">
        <v>0</v>
      </c>
      <c r="AN197" s="33">
        <v>0</v>
      </c>
      <c r="AO197" s="33">
        <v>0</v>
      </c>
      <c r="AP197" s="33">
        <v>0.13618278241935483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32.934833357419343</v>
      </c>
      <c r="AW197" s="33">
        <v>13.262480845451613</v>
      </c>
      <c r="AX197" s="33">
        <v>0</v>
      </c>
      <c r="AY197" s="33">
        <v>0</v>
      </c>
      <c r="AZ197" s="33">
        <v>83.220528888709737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55.100837965806427</v>
      </c>
      <c r="BG197" s="33">
        <v>10.19779156687097</v>
      </c>
      <c r="BH197" s="33">
        <v>0</v>
      </c>
      <c r="BI197" s="33">
        <v>0</v>
      </c>
      <c r="BJ197" s="33">
        <v>73.522348493096757</v>
      </c>
      <c r="BK197" s="34">
        <f t="shared" si="11"/>
        <v>283.35000000000002</v>
      </c>
    </row>
    <row r="198" spans="1:63" x14ac:dyDescent="0.2">
      <c r="A198" s="31"/>
      <c r="B198" s="32" t="s">
        <v>204</v>
      </c>
      <c r="C198" s="33">
        <v>0</v>
      </c>
      <c r="D198" s="33">
        <v>0</v>
      </c>
      <c r="E198" s="33">
        <v>0</v>
      </c>
      <c r="F198" s="33">
        <v>0</v>
      </c>
      <c r="G198" s="33">
        <v>0</v>
      </c>
      <c r="H198" s="33">
        <v>14.240514928903227</v>
      </c>
      <c r="I198" s="33">
        <v>1.4744647608387096</v>
      </c>
      <c r="J198" s="33">
        <v>4.4230048387096751E-4</v>
      </c>
      <c r="K198" s="33">
        <v>0</v>
      </c>
      <c r="L198" s="33">
        <v>22.71209809148387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6.7782855783870977</v>
      </c>
      <c r="S198" s="33">
        <v>0.30737876232258066</v>
      </c>
      <c r="T198" s="33">
        <v>0</v>
      </c>
      <c r="U198" s="33">
        <v>0</v>
      </c>
      <c r="V198" s="33">
        <v>2.0197769881290326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0.69672369258064526</v>
      </c>
      <c r="AC198" s="33">
        <v>5.2025677580645163E-2</v>
      </c>
      <c r="AD198" s="33">
        <v>0</v>
      </c>
      <c r="AE198" s="33">
        <v>0</v>
      </c>
      <c r="AF198" s="33">
        <v>0.12579608267741937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0.37996580699999993</v>
      </c>
      <c r="AM198" s="33">
        <v>3.8410094516129023E-3</v>
      </c>
      <c r="AN198" s="33">
        <v>0</v>
      </c>
      <c r="AO198" s="33">
        <v>0</v>
      </c>
      <c r="AP198" s="33">
        <v>1.4186902258064515E-2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96.247229994064512</v>
      </c>
      <c r="AW198" s="33">
        <v>29.179928434741939</v>
      </c>
      <c r="AX198" s="33">
        <v>0</v>
      </c>
      <c r="AY198" s="33">
        <v>0</v>
      </c>
      <c r="AZ198" s="33">
        <v>83.360268839999932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92.786343794548401</v>
      </c>
      <c r="BG198" s="33">
        <v>3.7149209802903229</v>
      </c>
      <c r="BH198" s="33">
        <v>0</v>
      </c>
      <c r="BI198" s="33">
        <v>0</v>
      </c>
      <c r="BJ198" s="33">
        <v>23.665807374258065</v>
      </c>
      <c r="BK198" s="34">
        <f t="shared" si="11"/>
        <v>377.76</v>
      </c>
    </row>
    <row r="199" spans="1:63" x14ac:dyDescent="0.2">
      <c r="A199" s="31"/>
      <c r="B199" s="32" t="s">
        <v>205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6.6363520789354835</v>
      </c>
      <c r="I199" s="33">
        <v>2.1005829475161288</v>
      </c>
      <c r="J199" s="33">
        <v>0</v>
      </c>
      <c r="K199" s="33">
        <v>0</v>
      </c>
      <c r="L199" s="33">
        <v>3.1025062475161289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4.3644416961612897</v>
      </c>
      <c r="S199" s="33">
        <v>10.317214626838711</v>
      </c>
      <c r="T199" s="33">
        <v>0</v>
      </c>
      <c r="U199" s="33">
        <v>0</v>
      </c>
      <c r="V199" s="33">
        <v>10.194270916774192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15.641540523548388</v>
      </c>
      <c r="AC199" s="33">
        <v>1.4094973759354841</v>
      </c>
      <c r="AD199" s="33">
        <v>0</v>
      </c>
      <c r="AE199" s="33">
        <v>0</v>
      </c>
      <c r="AF199" s="33">
        <v>7.2496694231612899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8.1857524251290315</v>
      </c>
      <c r="AM199" s="33">
        <v>0.10302245296774196</v>
      </c>
      <c r="AN199" s="33">
        <v>2.0179796451612894E-3</v>
      </c>
      <c r="AO199" s="33">
        <v>0</v>
      </c>
      <c r="AP199" s="33">
        <v>1.3194908171935482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432.29325276987151</v>
      </c>
      <c r="AW199" s="33">
        <v>45.280034096677447</v>
      </c>
      <c r="AX199" s="33">
        <v>3.0986832573548386</v>
      </c>
      <c r="AY199" s="33">
        <v>3.0532207612903223E-2</v>
      </c>
      <c r="AZ199" s="33">
        <v>60.500617400031331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539.62408179493571</v>
      </c>
      <c r="BG199" s="33">
        <v>29.822787651322589</v>
      </c>
      <c r="BH199" s="33">
        <v>0.15212508493548391</v>
      </c>
      <c r="BI199" s="33">
        <v>0</v>
      </c>
      <c r="BJ199" s="33">
        <v>30.341526225935493</v>
      </c>
      <c r="BK199" s="34">
        <f t="shared" si="11"/>
        <v>1211.7699999999998</v>
      </c>
    </row>
    <row r="200" spans="1:63" x14ac:dyDescent="0.2">
      <c r="A200" s="31"/>
      <c r="B200" s="32" t="s">
        <v>206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1.6262048410322583</v>
      </c>
      <c r="I200" s="33">
        <v>0.67402452693548376</v>
      </c>
      <c r="J200" s="33">
        <v>0</v>
      </c>
      <c r="K200" s="33">
        <v>0</v>
      </c>
      <c r="L200" s="33">
        <v>1.1994701352258064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0.68456186209677417</v>
      </c>
      <c r="S200" s="33">
        <v>0</v>
      </c>
      <c r="T200" s="33">
        <v>0</v>
      </c>
      <c r="U200" s="33">
        <v>0</v>
      </c>
      <c r="V200" s="33">
        <v>7.7865765967741946E-2</v>
      </c>
      <c r="W200" s="33">
        <v>0</v>
      </c>
      <c r="X200" s="33">
        <v>0</v>
      </c>
      <c r="Y200" s="33">
        <v>0</v>
      </c>
      <c r="Z200" s="33">
        <v>0</v>
      </c>
      <c r="AA200" s="33">
        <v>0</v>
      </c>
      <c r="AB200" s="33">
        <v>4.0240011617741951</v>
      </c>
      <c r="AC200" s="33">
        <v>0.38630621564516132</v>
      </c>
      <c r="AD200" s="33">
        <v>0</v>
      </c>
      <c r="AE200" s="33">
        <v>0</v>
      </c>
      <c r="AF200" s="33">
        <v>1.7418246198064518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1.3373447299677417</v>
      </c>
      <c r="AM200" s="33">
        <v>2.6991399354838713E-2</v>
      </c>
      <c r="AN200" s="33">
        <v>0</v>
      </c>
      <c r="AO200" s="33">
        <v>0</v>
      </c>
      <c r="AP200" s="33">
        <v>7.1151633387096763E-2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86.286012218677456</v>
      </c>
      <c r="AW200" s="33">
        <v>5.2082934802903216</v>
      </c>
      <c r="AX200" s="33">
        <v>0</v>
      </c>
      <c r="AY200" s="33">
        <v>0</v>
      </c>
      <c r="AZ200" s="33">
        <v>9.1482193351289638</v>
      </c>
      <c r="BA200" s="33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119.56203360419357</v>
      </c>
      <c r="BG200" s="33">
        <v>2.4788680544838719</v>
      </c>
      <c r="BH200" s="33">
        <v>1.1886340322580645E-2</v>
      </c>
      <c r="BI200" s="33">
        <v>0</v>
      </c>
      <c r="BJ200" s="33">
        <v>5.4349400757096786</v>
      </c>
      <c r="BK200" s="34">
        <f t="shared" si="11"/>
        <v>239.98</v>
      </c>
    </row>
    <row r="201" spans="1:63" x14ac:dyDescent="0.2">
      <c r="A201" s="31"/>
      <c r="B201" s="32" t="s">
        <v>207</v>
      </c>
      <c r="C201" s="33">
        <v>0</v>
      </c>
      <c r="D201" s="33">
        <v>0</v>
      </c>
      <c r="E201" s="33">
        <v>0</v>
      </c>
      <c r="F201" s="33">
        <v>0</v>
      </c>
      <c r="G201" s="33">
        <v>0</v>
      </c>
      <c r="H201" s="33">
        <v>105.41655009970965</v>
      </c>
      <c r="I201" s="33">
        <v>36.89135816767741</v>
      </c>
      <c r="J201" s="33">
        <v>0</v>
      </c>
      <c r="K201" s="33">
        <v>0</v>
      </c>
      <c r="L201" s="33">
        <v>58.806400852709686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70.767193630612923</v>
      </c>
      <c r="S201" s="33">
        <v>17.295521692999998</v>
      </c>
      <c r="T201" s="33">
        <v>0</v>
      </c>
      <c r="U201" s="33">
        <v>0</v>
      </c>
      <c r="V201" s="33">
        <v>28.081386764387091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12.297031539161292</v>
      </c>
      <c r="AC201" s="33">
        <v>0.3736615150967742</v>
      </c>
      <c r="AD201" s="33">
        <v>0</v>
      </c>
      <c r="AE201" s="33">
        <v>0</v>
      </c>
      <c r="AF201" s="33">
        <v>1.8395830147096774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8.0758067984516124</v>
      </c>
      <c r="AM201" s="33">
        <v>6.4084393870967732E-3</v>
      </c>
      <c r="AN201" s="33">
        <v>0</v>
      </c>
      <c r="AO201" s="33">
        <v>0</v>
      </c>
      <c r="AP201" s="33">
        <v>0.4089041626774193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983.37450291493531</v>
      </c>
      <c r="AW201" s="33">
        <v>112.75893856499999</v>
      </c>
      <c r="AX201" s="33">
        <v>0.40555548019354848</v>
      </c>
      <c r="AY201" s="33">
        <v>0</v>
      </c>
      <c r="AZ201" s="33">
        <v>528.72161418271003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1132.2673067559674</v>
      </c>
      <c r="BG201" s="33">
        <v>50.703720418096786</v>
      </c>
      <c r="BH201" s="33">
        <v>2.5329317750000002</v>
      </c>
      <c r="BI201" s="33">
        <v>0</v>
      </c>
      <c r="BJ201" s="33">
        <v>234.84562323051608</v>
      </c>
      <c r="BK201" s="34">
        <f t="shared" si="11"/>
        <v>3385.87</v>
      </c>
    </row>
    <row r="202" spans="1:63" x14ac:dyDescent="0.2">
      <c r="A202" s="31"/>
      <c r="B202" s="32" t="s">
        <v>208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69.591720463193553</v>
      </c>
      <c r="I202" s="33">
        <v>52.099995106354832</v>
      </c>
      <c r="J202" s="33">
        <v>0</v>
      </c>
      <c r="K202" s="33">
        <v>0</v>
      </c>
      <c r="L202" s="33">
        <v>33.916985811483862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42.50421844196773</v>
      </c>
      <c r="S202" s="33">
        <v>2.6635294948709674</v>
      </c>
      <c r="T202" s="33">
        <v>5.4290927967741931E-2</v>
      </c>
      <c r="U202" s="33">
        <v>0</v>
      </c>
      <c r="V202" s="33">
        <v>15.141435064322579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6.469344518290324</v>
      </c>
      <c r="AC202" s="33">
        <v>4.8864935903225805E-2</v>
      </c>
      <c r="AD202" s="33">
        <v>0</v>
      </c>
      <c r="AE202" s="33">
        <v>0</v>
      </c>
      <c r="AF202" s="33">
        <v>0.77228657370967735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4.9922606058709684</v>
      </c>
      <c r="AM202" s="33">
        <v>2.0774677129032262E-2</v>
      </c>
      <c r="AN202" s="33">
        <v>0</v>
      </c>
      <c r="AO202" s="33">
        <v>0</v>
      </c>
      <c r="AP202" s="33">
        <v>0.23148068693548388</v>
      </c>
      <c r="AQ202" s="33">
        <v>0</v>
      </c>
      <c r="AR202" s="33">
        <v>0</v>
      </c>
      <c r="AS202" s="33">
        <v>0</v>
      </c>
      <c r="AT202" s="33">
        <v>0</v>
      </c>
      <c r="AU202" s="33">
        <v>0</v>
      </c>
      <c r="AV202" s="33">
        <v>586.16240085016307</v>
      </c>
      <c r="AW202" s="33">
        <v>79.470406683451586</v>
      </c>
      <c r="AX202" s="33">
        <v>0</v>
      </c>
      <c r="AY202" s="33">
        <v>0</v>
      </c>
      <c r="AZ202" s="33">
        <v>292.56011696890317</v>
      </c>
      <c r="BA202" s="33">
        <v>0</v>
      </c>
      <c r="BB202" s="33">
        <v>0</v>
      </c>
      <c r="BC202" s="33">
        <v>0</v>
      </c>
      <c r="BD202" s="33">
        <v>0</v>
      </c>
      <c r="BE202" s="33">
        <v>0</v>
      </c>
      <c r="BF202" s="33">
        <v>623.72192696706281</v>
      </c>
      <c r="BG202" s="33">
        <v>21.318153615741931</v>
      </c>
      <c r="BH202" s="33">
        <v>3.0580740289354837</v>
      </c>
      <c r="BI202" s="33">
        <v>0</v>
      </c>
      <c r="BJ202" s="33">
        <v>167.90173357774196</v>
      </c>
      <c r="BK202" s="34">
        <f t="shared" si="11"/>
        <v>2002.7</v>
      </c>
    </row>
    <row r="203" spans="1:63" x14ac:dyDescent="0.2">
      <c r="A203" s="31"/>
      <c r="B203" s="32" t="s">
        <v>209</v>
      </c>
      <c r="C203" s="33">
        <v>0</v>
      </c>
      <c r="D203" s="33">
        <v>0</v>
      </c>
      <c r="E203" s="33">
        <v>0</v>
      </c>
      <c r="F203" s="33">
        <v>0</v>
      </c>
      <c r="G203" s="33">
        <v>0</v>
      </c>
      <c r="H203" s="33">
        <v>9.9758452646451623</v>
      </c>
      <c r="I203" s="33">
        <v>13.434882832645165</v>
      </c>
      <c r="J203" s="33">
        <v>0</v>
      </c>
      <c r="K203" s="33">
        <v>0</v>
      </c>
      <c r="L203" s="33">
        <v>4.0433348433870959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6.2729368695161281</v>
      </c>
      <c r="S203" s="33">
        <v>0.73991647551612894</v>
      </c>
      <c r="T203" s="33">
        <v>0</v>
      </c>
      <c r="U203" s="33">
        <v>0</v>
      </c>
      <c r="V203" s="33">
        <v>4.0651445877741947</v>
      </c>
      <c r="W203" s="33">
        <v>0</v>
      </c>
      <c r="X203" s="33">
        <v>0</v>
      </c>
      <c r="Y203" s="33">
        <v>0</v>
      </c>
      <c r="Z203" s="33">
        <v>0</v>
      </c>
      <c r="AA203" s="33">
        <v>0</v>
      </c>
      <c r="AB203" s="33">
        <v>2.5936045891935486</v>
      </c>
      <c r="AC203" s="33">
        <v>9.8596329999999996E-3</v>
      </c>
      <c r="AD203" s="33">
        <v>0</v>
      </c>
      <c r="AE203" s="33">
        <v>0</v>
      </c>
      <c r="AF203" s="33">
        <v>0.6894020720967744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1.0665656496451612</v>
      </c>
      <c r="AM203" s="33">
        <v>4.0750256129032259E-3</v>
      </c>
      <c r="AN203" s="33">
        <v>0</v>
      </c>
      <c r="AO203" s="33">
        <v>0</v>
      </c>
      <c r="AP203" s="33">
        <v>0.46353365977419358</v>
      </c>
      <c r="AQ203" s="33">
        <v>0</v>
      </c>
      <c r="AR203" s="33">
        <v>0</v>
      </c>
      <c r="AS203" s="33">
        <v>1.2161649032258069E-3</v>
      </c>
      <c r="AT203" s="33">
        <v>0</v>
      </c>
      <c r="AU203" s="33">
        <v>0</v>
      </c>
      <c r="AV203" s="33">
        <v>279.22937104877406</v>
      </c>
      <c r="AW203" s="33">
        <v>29.373778726387094</v>
      </c>
      <c r="AX203" s="33">
        <v>4.4396319064516139E-2</v>
      </c>
      <c r="AY203" s="33">
        <v>0</v>
      </c>
      <c r="AZ203" s="33">
        <v>74.844661085516123</v>
      </c>
      <c r="BA203" s="33">
        <v>0</v>
      </c>
      <c r="BB203" s="33">
        <v>0</v>
      </c>
      <c r="BC203" s="33">
        <v>0</v>
      </c>
      <c r="BD203" s="33">
        <v>0</v>
      </c>
      <c r="BE203" s="33">
        <v>0</v>
      </c>
      <c r="BF203" s="33">
        <v>325.25734388800015</v>
      </c>
      <c r="BG203" s="33">
        <v>10.996764492129035</v>
      </c>
      <c r="BH203" s="33">
        <v>4.1970006398064506</v>
      </c>
      <c r="BI203" s="33">
        <v>0</v>
      </c>
      <c r="BJ203" s="33">
        <v>62.586366132612909</v>
      </c>
      <c r="BK203" s="34">
        <f t="shared" si="11"/>
        <v>829.8900000000001</v>
      </c>
    </row>
    <row r="204" spans="1:63" x14ac:dyDescent="0.2">
      <c r="A204" s="31"/>
      <c r="B204" s="32" t="s">
        <v>210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80.065412282129046</v>
      </c>
      <c r="I204" s="33">
        <v>22.344271052193548</v>
      </c>
      <c r="J204" s="33">
        <v>19.883729784354845</v>
      </c>
      <c r="K204" s="33">
        <v>0</v>
      </c>
      <c r="L204" s="33">
        <v>85.217214437677399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39.33519383103225</v>
      </c>
      <c r="S204" s="33">
        <v>47.113688157677416</v>
      </c>
      <c r="T204" s="33">
        <v>1.8094752261290319</v>
      </c>
      <c r="U204" s="33">
        <v>0</v>
      </c>
      <c r="V204" s="33">
        <v>37.910380974838709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23.444497937548377</v>
      </c>
      <c r="AC204" s="33">
        <v>0.50455394687096777</v>
      </c>
      <c r="AD204" s="33">
        <v>0</v>
      </c>
      <c r="AE204" s="33">
        <v>0</v>
      </c>
      <c r="AF204" s="33">
        <v>7.0083250648064519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6.751534414774194</v>
      </c>
      <c r="AM204" s="33">
        <v>0.2529148170322581</v>
      </c>
      <c r="AN204" s="33">
        <v>0</v>
      </c>
      <c r="AO204" s="33">
        <v>0</v>
      </c>
      <c r="AP204" s="33">
        <v>3.1165269536451614</v>
      </c>
      <c r="AQ204" s="33">
        <v>0</v>
      </c>
      <c r="AR204" s="33">
        <v>9.3877836129032249E-3</v>
      </c>
      <c r="AS204" s="33">
        <v>5.407927290322581E-3</v>
      </c>
      <c r="AT204" s="33">
        <v>0</v>
      </c>
      <c r="AU204" s="33">
        <v>0</v>
      </c>
      <c r="AV204" s="33">
        <v>1663.1876378343873</v>
      </c>
      <c r="AW204" s="33">
        <v>254.78014722793557</v>
      </c>
      <c r="AX204" s="33">
        <v>0.8949887747741937</v>
      </c>
      <c r="AY204" s="33">
        <v>0</v>
      </c>
      <c r="AZ204" s="33">
        <v>1216.5799577828707</v>
      </c>
      <c r="BA204" s="33">
        <v>0</v>
      </c>
      <c r="BB204" s="33">
        <v>0</v>
      </c>
      <c r="BC204" s="33">
        <v>0</v>
      </c>
      <c r="BD204" s="33">
        <v>0</v>
      </c>
      <c r="BE204" s="33">
        <v>0</v>
      </c>
      <c r="BF204" s="33">
        <v>1211.9416780383551</v>
      </c>
      <c r="BG204" s="33">
        <v>110.67403275270968</v>
      </c>
      <c r="BH204" s="33">
        <v>17.502141059322575</v>
      </c>
      <c r="BI204" s="33">
        <v>0</v>
      </c>
      <c r="BJ204" s="33">
        <v>973.74690193803212</v>
      </c>
      <c r="BK204" s="34">
        <f t="shared" si="11"/>
        <v>5824.08</v>
      </c>
    </row>
    <row r="205" spans="1:63" x14ac:dyDescent="0.2">
      <c r="A205" s="31"/>
      <c r="B205" s="32" t="s">
        <v>211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145.51249649006451</v>
      </c>
      <c r="I205" s="33">
        <v>712.49738566883866</v>
      </c>
      <c r="J205" s="33">
        <v>0</v>
      </c>
      <c r="K205" s="33">
        <v>0</v>
      </c>
      <c r="L205" s="33">
        <v>173.08557131174197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60.418000573903228</v>
      </c>
      <c r="S205" s="33">
        <v>37.103500995161284</v>
      </c>
      <c r="T205" s="33">
        <v>0</v>
      </c>
      <c r="U205" s="33">
        <v>0</v>
      </c>
      <c r="V205" s="33">
        <v>19.529947883709674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1.0528127093548385</v>
      </c>
      <c r="AC205" s="33">
        <v>2.2037059999999989E-3</v>
      </c>
      <c r="AD205" s="33">
        <v>0</v>
      </c>
      <c r="AE205" s="33">
        <v>0</v>
      </c>
      <c r="AF205" s="33">
        <v>2.8273256052903228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3">
        <v>0.55867557712903237</v>
      </c>
      <c r="AM205" s="33">
        <v>0</v>
      </c>
      <c r="AN205" s="33">
        <v>0</v>
      </c>
      <c r="AO205" s="33">
        <v>0</v>
      </c>
      <c r="AP205" s="33">
        <v>0.10613349577419356</v>
      </c>
      <c r="AQ205" s="33">
        <v>0</v>
      </c>
      <c r="AR205" s="33">
        <v>0</v>
      </c>
      <c r="AS205" s="33">
        <v>0</v>
      </c>
      <c r="AT205" s="33">
        <v>0</v>
      </c>
      <c r="AU205" s="33">
        <v>0</v>
      </c>
      <c r="AV205" s="33">
        <v>90.129475308322611</v>
      </c>
      <c r="AW205" s="33">
        <v>63.768412142225799</v>
      </c>
      <c r="AX205" s="33">
        <v>0</v>
      </c>
      <c r="AY205" s="33">
        <v>0</v>
      </c>
      <c r="AZ205" s="33">
        <v>95.183222243612889</v>
      </c>
      <c r="BA205" s="33">
        <v>0</v>
      </c>
      <c r="BB205" s="33">
        <v>0</v>
      </c>
      <c r="BC205" s="33">
        <v>0</v>
      </c>
      <c r="BD205" s="33">
        <v>0</v>
      </c>
      <c r="BE205" s="33">
        <v>0</v>
      </c>
      <c r="BF205" s="33">
        <v>49.697779706323082</v>
      </c>
      <c r="BG205" s="33">
        <v>2.5497198817741933</v>
      </c>
      <c r="BH205" s="33">
        <v>0</v>
      </c>
      <c r="BI205" s="33">
        <v>0</v>
      </c>
      <c r="BJ205" s="33">
        <v>9.2973367007741938</v>
      </c>
      <c r="BK205" s="34">
        <f t="shared" si="11"/>
        <v>1463.32</v>
      </c>
    </row>
    <row r="206" spans="1:63" x14ac:dyDescent="0.2">
      <c r="A206" s="31"/>
      <c r="B206" s="32" t="s">
        <v>212</v>
      </c>
      <c r="C206" s="33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40.848510996548391</v>
      </c>
      <c r="I206" s="33">
        <v>29.479347467903228</v>
      </c>
      <c r="J206" s="33">
        <v>0</v>
      </c>
      <c r="K206" s="33">
        <v>0</v>
      </c>
      <c r="L206" s="33">
        <v>80.428602539935454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23.794944403096775</v>
      </c>
      <c r="S206" s="33">
        <v>5.7163965236129037</v>
      </c>
      <c r="T206" s="33">
        <v>1.8573858064516131</v>
      </c>
      <c r="U206" s="33">
        <v>0</v>
      </c>
      <c r="V206" s="33">
        <v>23.043550508000003</v>
      </c>
      <c r="W206" s="33">
        <v>0</v>
      </c>
      <c r="X206" s="33">
        <v>0</v>
      </c>
      <c r="Y206" s="33">
        <v>0</v>
      </c>
      <c r="Z206" s="33">
        <v>0</v>
      </c>
      <c r="AA206" s="33">
        <v>0</v>
      </c>
      <c r="AB206" s="33">
        <v>0.46967717132258058</v>
      </c>
      <c r="AC206" s="33">
        <v>4.8350264516129032E-2</v>
      </c>
      <c r="AD206" s="33">
        <v>0</v>
      </c>
      <c r="AE206" s="33">
        <v>0</v>
      </c>
      <c r="AF206" s="33">
        <v>0.38088930103225815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0.16656640425806452</v>
      </c>
      <c r="AM206" s="33">
        <v>0</v>
      </c>
      <c r="AN206" s="33">
        <v>0</v>
      </c>
      <c r="AO206" s="33">
        <v>0</v>
      </c>
      <c r="AP206" s="33">
        <v>0.12188533109677419</v>
      </c>
      <c r="AQ206" s="33">
        <v>0</v>
      </c>
      <c r="AR206" s="33">
        <v>0</v>
      </c>
      <c r="AS206" s="33">
        <v>0</v>
      </c>
      <c r="AT206" s="33">
        <v>0</v>
      </c>
      <c r="AU206" s="33">
        <v>0</v>
      </c>
      <c r="AV206" s="33">
        <v>36.15290321583872</v>
      </c>
      <c r="AW206" s="33">
        <v>12.575883143645161</v>
      </c>
      <c r="AX206" s="33">
        <v>0</v>
      </c>
      <c r="AY206" s="33">
        <v>0</v>
      </c>
      <c r="AZ206" s="33">
        <v>53.040066828483859</v>
      </c>
      <c r="BA206" s="33">
        <v>0</v>
      </c>
      <c r="BB206" s="33">
        <v>0</v>
      </c>
      <c r="BC206" s="33">
        <v>0</v>
      </c>
      <c r="BD206" s="33">
        <v>0</v>
      </c>
      <c r="BE206" s="33">
        <v>0</v>
      </c>
      <c r="BF206" s="33">
        <v>57.352606428967704</v>
      </c>
      <c r="BG206" s="33">
        <v>5.8826558372258066</v>
      </c>
      <c r="BH206" s="33">
        <v>0</v>
      </c>
      <c r="BI206" s="33">
        <v>0</v>
      </c>
      <c r="BJ206" s="33">
        <v>34.849777828064518</v>
      </c>
      <c r="BK206" s="34">
        <f t="shared" si="11"/>
        <v>406.21</v>
      </c>
    </row>
    <row r="207" spans="1:63" x14ac:dyDescent="0.2">
      <c r="A207" s="31"/>
      <c r="B207" s="32" t="s">
        <v>213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88.246625479451609</v>
      </c>
      <c r="I207" s="33">
        <v>54.327893429322586</v>
      </c>
      <c r="J207" s="33">
        <v>0</v>
      </c>
      <c r="K207" s="33">
        <v>0</v>
      </c>
      <c r="L207" s="33">
        <v>36.879242207870966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45.579761135064516</v>
      </c>
      <c r="S207" s="33">
        <v>34.296211349161268</v>
      </c>
      <c r="T207" s="33">
        <v>0</v>
      </c>
      <c r="U207" s="33">
        <v>0</v>
      </c>
      <c r="V207" s="33">
        <v>12.595643210096775</v>
      </c>
      <c r="W207" s="33">
        <v>0</v>
      </c>
      <c r="X207" s="33">
        <v>0</v>
      </c>
      <c r="Y207" s="33">
        <v>0</v>
      </c>
      <c r="Z207" s="33">
        <v>0</v>
      </c>
      <c r="AA207" s="33">
        <v>0</v>
      </c>
      <c r="AB207" s="33">
        <v>28.462074258935484</v>
      </c>
      <c r="AC207" s="33">
        <v>0.48026454125806461</v>
      </c>
      <c r="AD207" s="33">
        <v>0</v>
      </c>
      <c r="AE207" s="33">
        <v>0</v>
      </c>
      <c r="AF207" s="33">
        <v>6.4566238773225804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11.157085786967741</v>
      </c>
      <c r="AM207" s="33">
        <v>1.9705514935483878E-2</v>
      </c>
      <c r="AN207" s="33">
        <v>0</v>
      </c>
      <c r="AO207" s="33">
        <v>0</v>
      </c>
      <c r="AP207" s="33">
        <v>1.0374319069032258</v>
      </c>
      <c r="AQ207" s="33">
        <v>0</v>
      </c>
      <c r="AR207" s="33">
        <v>0</v>
      </c>
      <c r="AS207" s="33">
        <v>5.0142781935483861E-3</v>
      </c>
      <c r="AT207" s="33">
        <v>0</v>
      </c>
      <c r="AU207" s="33">
        <v>0</v>
      </c>
      <c r="AV207" s="33">
        <v>1351.7170063209992</v>
      </c>
      <c r="AW207" s="33">
        <v>173.18164870070964</v>
      </c>
      <c r="AX207" s="33">
        <v>5.7923594096774202E-2</v>
      </c>
      <c r="AY207" s="33">
        <v>0</v>
      </c>
      <c r="AZ207" s="33">
        <v>525.10904530019343</v>
      </c>
      <c r="BA207" s="33">
        <v>0</v>
      </c>
      <c r="BB207" s="33">
        <v>0</v>
      </c>
      <c r="BC207" s="33">
        <v>0</v>
      </c>
      <c r="BD207" s="33">
        <v>0</v>
      </c>
      <c r="BE207" s="33">
        <v>0</v>
      </c>
      <c r="BF207" s="33">
        <v>1512.9382435091625</v>
      </c>
      <c r="BG207" s="33">
        <v>40.730348042709679</v>
      </c>
      <c r="BH207" s="33">
        <v>4.556189071516128</v>
      </c>
      <c r="BI207" s="33">
        <v>0</v>
      </c>
      <c r="BJ207" s="33">
        <v>221.65601848512904</v>
      </c>
      <c r="BK207" s="34">
        <f t="shared" si="11"/>
        <v>4149.49</v>
      </c>
    </row>
    <row r="208" spans="1:63" x14ac:dyDescent="0.2">
      <c r="A208" s="31"/>
      <c r="B208" s="32" t="s">
        <v>214</v>
      </c>
      <c r="C208" s="33">
        <v>0</v>
      </c>
      <c r="D208" s="33">
        <v>0</v>
      </c>
      <c r="E208" s="33">
        <v>5.0448588891290322</v>
      </c>
      <c r="F208" s="33">
        <v>0</v>
      </c>
      <c r="G208" s="33">
        <v>0</v>
      </c>
      <c r="H208" s="33">
        <v>9.8519926112258069</v>
      </c>
      <c r="I208" s="33">
        <v>747.81932645422603</v>
      </c>
      <c r="J208" s="33">
        <v>0</v>
      </c>
      <c r="K208" s="33">
        <v>0</v>
      </c>
      <c r="L208" s="33">
        <v>301.64579188174201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4.9395941365483864</v>
      </c>
      <c r="S208" s="33">
        <v>29.175493487258059</v>
      </c>
      <c r="T208" s="33">
        <v>2.9372381280967739</v>
      </c>
      <c r="U208" s="33">
        <v>0</v>
      </c>
      <c r="V208" s="33">
        <v>37.510110985806456</v>
      </c>
      <c r="W208" s="33">
        <v>0</v>
      </c>
      <c r="X208" s="33">
        <v>0</v>
      </c>
      <c r="Y208" s="33">
        <v>0</v>
      </c>
      <c r="Z208" s="33">
        <v>0</v>
      </c>
      <c r="AA208" s="33">
        <v>0</v>
      </c>
      <c r="AB208" s="33">
        <v>0.24888778832258068</v>
      </c>
      <c r="AC208" s="33">
        <v>1.9332333725806452</v>
      </c>
      <c r="AD208" s="33">
        <v>0</v>
      </c>
      <c r="AE208" s="33">
        <v>0</v>
      </c>
      <c r="AF208" s="33">
        <v>10.660456626580647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3">
        <v>3.8955017580645165E-2</v>
      </c>
      <c r="AM208" s="33">
        <v>8.975069338709675E-2</v>
      </c>
      <c r="AN208" s="33">
        <v>0</v>
      </c>
      <c r="AO208" s="33">
        <v>0</v>
      </c>
      <c r="AP208" s="33">
        <v>2.0906740709677418E-2</v>
      </c>
      <c r="AQ208" s="33">
        <v>0</v>
      </c>
      <c r="AR208" s="33">
        <v>0</v>
      </c>
      <c r="AS208" s="33">
        <v>0</v>
      </c>
      <c r="AT208" s="33">
        <v>0</v>
      </c>
      <c r="AU208" s="33">
        <v>0</v>
      </c>
      <c r="AV208" s="33">
        <v>18.034146648870966</v>
      </c>
      <c r="AW208" s="33">
        <v>326.81280291416101</v>
      </c>
      <c r="AX208" s="33">
        <v>0.32512279422580653</v>
      </c>
      <c r="AY208" s="33">
        <v>0</v>
      </c>
      <c r="AZ208" s="33">
        <v>448.83814901803214</v>
      </c>
      <c r="BA208" s="33">
        <v>0</v>
      </c>
      <c r="BB208" s="33">
        <v>0</v>
      </c>
      <c r="BC208" s="33">
        <v>0</v>
      </c>
      <c r="BD208" s="33">
        <v>0</v>
      </c>
      <c r="BE208" s="33">
        <v>0</v>
      </c>
      <c r="BF208" s="33">
        <v>13.325456829483867</v>
      </c>
      <c r="BG208" s="33">
        <v>139.161053248</v>
      </c>
      <c r="BH208" s="33">
        <v>1.0694927999354837</v>
      </c>
      <c r="BI208" s="33">
        <v>0</v>
      </c>
      <c r="BJ208" s="33">
        <v>76.247178934096766</v>
      </c>
      <c r="BK208" s="34">
        <f t="shared" si="11"/>
        <v>2175.73</v>
      </c>
    </row>
    <row r="209" spans="1:63" ht="13.5" thickBot="1" x14ac:dyDescent="0.25">
      <c r="A209" s="31"/>
      <c r="B209" s="32" t="s">
        <v>215</v>
      </c>
      <c r="C209" s="33">
        <v>0</v>
      </c>
      <c r="D209" s="33">
        <v>0</v>
      </c>
      <c r="E209" s="33">
        <v>0</v>
      </c>
      <c r="F209" s="33">
        <v>0</v>
      </c>
      <c r="G209" s="33">
        <v>0</v>
      </c>
      <c r="H209" s="33">
        <v>6.7254391858709672</v>
      </c>
      <c r="I209" s="33">
        <v>1.9364771562580647</v>
      </c>
      <c r="J209" s="33">
        <v>0</v>
      </c>
      <c r="K209" s="33">
        <v>0</v>
      </c>
      <c r="L209" s="33">
        <v>6.796986197870968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3.0072223217741931</v>
      </c>
      <c r="S209" s="33">
        <v>22.977506495258062</v>
      </c>
      <c r="T209" s="33">
        <v>0</v>
      </c>
      <c r="U209" s="33">
        <v>0</v>
      </c>
      <c r="V209" s="33">
        <v>2.7321200740645164</v>
      </c>
      <c r="W209" s="33">
        <v>0</v>
      </c>
      <c r="X209" s="33">
        <v>0</v>
      </c>
      <c r="Y209" s="33">
        <v>0</v>
      </c>
      <c r="Z209" s="33">
        <v>0</v>
      </c>
      <c r="AA209" s="33">
        <v>0</v>
      </c>
      <c r="AB209" s="33">
        <v>7.5582906813870956</v>
      </c>
      <c r="AC209" s="33">
        <v>6.4847458129032254E-2</v>
      </c>
      <c r="AD209" s="33">
        <v>0</v>
      </c>
      <c r="AE209" s="33">
        <v>0</v>
      </c>
      <c r="AF209" s="33">
        <v>3.0738027357419355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2.4331498593870968</v>
      </c>
      <c r="AM209" s="33">
        <v>4.4158964516129032E-3</v>
      </c>
      <c r="AN209" s="33">
        <v>0</v>
      </c>
      <c r="AO209" s="33">
        <v>0</v>
      </c>
      <c r="AP209" s="33">
        <v>0.27879257529032259</v>
      </c>
      <c r="AQ209" s="33">
        <v>0</v>
      </c>
      <c r="AR209" s="33">
        <v>0</v>
      </c>
      <c r="AS209" s="33">
        <v>0</v>
      </c>
      <c r="AT209" s="33">
        <v>0</v>
      </c>
      <c r="AU209" s="33">
        <v>0</v>
      </c>
      <c r="AV209" s="33">
        <v>144.51541376141941</v>
      </c>
      <c r="AW209" s="33">
        <v>46.063782413387088</v>
      </c>
      <c r="AX209" s="33">
        <v>0</v>
      </c>
      <c r="AY209" s="33">
        <v>0</v>
      </c>
      <c r="AZ209" s="33">
        <v>171.66491138803229</v>
      </c>
      <c r="BA209" s="33">
        <v>0</v>
      </c>
      <c r="BB209" s="33">
        <v>0</v>
      </c>
      <c r="BC209" s="33">
        <v>0</v>
      </c>
      <c r="BD209" s="33">
        <v>0</v>
      </c>
      <c r="BE209" s="33">
        <v>0</v>
      </c>
      <c r="BF209" s="33">
        <v>190.96709155177408</v>
      </c>
      <c r="BG209" s="33">
        <v>18.497634555193546</v>
      </c>
      <c r="BH209" s="33">
        <v>3.2314827387096769E-2</v>
      </c>
      <c r="BI209" s="33">
        <v>0</v>
      </c>
      <c r="BJ209" s="33">
        <v>103.68980086532258</v>
      </c>
      <c r="BK209" s="34">
        <f t="shared" si="11"/>
        <v>733.02</v>
      </c>
    </row>
    <row r="210" spans="1:63" ht="13.5" thickBot="1" x14ac:dyDescent="0.25">
      <c r="A210" s="38"/>
      <c r="B210" s="39" t="s">
        <v>22</v>
      </c>
      <c r="C210" s="40">
        <f t="shared" ref="C210:BK210" si="12">SUM(C188:C209)</f>
        <v>0</v>
      </c>
      <c r="D210" s="40">
        <f t="shared" si="12"/>
        <v>0</v>
      </c>
      <c r="E210" s="40">
        <f t="shared" si="12"/>
        <v>5.0448588891290322</v>
      </c>
      <c r="F210" s="40">
        <f t="shared" si="12"/>
        <v>0</v>
      </c>
      <c r="G210" s="40">
        <f t="shared" si="12"/>
        <v>0</v>
      </c>
      <c r="H210" s="40">
        <f t="shared" si="12"/>
        <v>849.16919042503207</v>
      </c>
      <c r="I210" s="40">
        <f t="shared" si="12"/>
        <v>2109.3182425544196</v>
      </c>
      <c r="J210" s="40">
        <f t="shared" si="12"/>
        <v>28.592075149354844</v>
      </c>
      <c r="K210" s="40">
        <f t="shared" si="12"/>
        <v>0</v>
      </c>
      <c r="L210" s="40">
        <f t="shared" si="12"/>
        <v>1166.3880064182581</v>
      </c>
      <c r="M210" s="40">
        <f t="shared" si="12"/>
        <v>0</v>
      </c>
      <c r="N210" s="40">
        <f t="shared" si="12"/>
        <v>0</v>
      </c>
      <c r="O210" s="40">
        <f t="shared" si="12"/>
        <v>0</v>
      </c>
      <c r="P210" s="40">
        <f t="shared" si="12"/>
        <v>0</v>
      </c>
      <c r="Q210" s="40">
        <f t="shared" si="12"/>
        <v>0</v>
      </c>
      <c r="R210" s="40">
        <f t="shared" si="12"/>
        <v>453.16836648703224</v>
      </c>
      <c r="S210" s="40">
        <f t="shared" si="12"/>
        <v>273.32696306419348</v>
      </c>
      <c r="T210" s="40">
        <f t="shared" si="12"/>
        <v>8.6062698046774191</v>
      </c>
      <c r="U210" s="40">
        <f t="shared" si="12"/>
        <v>0</v>
      </c>
      <c r="V210" s="40">
        <f t="shared" si="12"/>
        <v>285.70568575309682</v>
      </c>
      <c r="W210" s="40">
        <f t="shared" si="12"/>
        <v>0</v>
      </c>
      <c r="X210" s="40">
        <f t="shared" si="12"/>
        <v>0</v>
      </c>
      <c r="Y210" s="40">
        <f t="shared" si="12"/>
        <v>0</v>
      </c>
      <c r="Z210" s="40">
        <f t="shared" si="12"/>
        <v>0</v>
      </c>
      <c r="AA210" s="40">
        <f t="shared" si="12"/>
        <v>0</v>
      </c>
      <c r="AB210" s="40">
        <f t="shared" si="12"/>
        <v>155.13718000216127</v>
      </c>
      <c r="AC210" s="40">
        <f t="shared" si="12"/>
        <v>7.3746658924193564</v>
      </c>
      <c r="AD210" s="40">
        <f t="shared" si="12"/>
        <v>5.3424160709677412E-2</v>
      </c>
      <c r="AE210" s="40">
        <f t="shared" si="12"/>
        <v>0</v>
      </c>
      <c r="AF210" s="40">
        <f t="shared" si="12"/>
        <v>60.082803933548391</v>
      </c>
      <c r="AG210" s="40">
        <f t="shared" si="12"/>
        <v>0</v>
      </c>
      <c r="AH210" s="40">
        <f t="shared" si="12"/>
        <v>0</v>
      </c>
      <c r="AI210" s="40">
        <f t="shared" si="12"/>
        <v>0</v>
      </c>
      <c r="AJ210" s="40">
        <f t="shared" si="12"/>
        <v>0</v>
      </c>
      <c r="AK210" s="40">
        <f t="shared" si="12"/>
        <v>0</v>
      </c>
      <c r="AL210" s="40">
        <f t="shared" si="12"/>
        <v>71.69918219541934</v>
      </c>
      <c r="AM210" s="40">
        <f t="shared" si="12"/>
        <v>0.71715146425806453</v>
      </c>
      <c r="AN210" s="40">
        <f t="shared" si="12"/>
        <v>2.0179796451612894E-3</v>
      </c>
      <c r="AO210" s="40">
        <f t="shared" si="12"/>
        <v>0</v>
      </c>
      <c r="AP210" s="40">
        <f t="shared" si="12"/>
        <v>9.8652549067096764</v>
      </c>
      <c r="AQ210" s="40">
        <f t="shared" si="12"/>
        <v>0</v>
      </c>
      <c r="AR210" s="40">
        <f t="shared" si="12"/>
        <v>8.5854443741935474E-2</v>
      </c>
      <c r="AS210" s="40">
        <f t="shared" si="12"/>
        <v>0.23074931929032261</v>
      </c>
      <c r="AT210" s="40">
        <f t="shared" si="12"/>
        <v>0</v>
      </c>
      <c r="AU210" s="40">
        <f t="shared" si="12"/>
        <v>0</v>
      </c>
      <c r="AV210" s="40">
        <f t="shared" si="12"/>
        <v>10238.617185371031</v>
      </c>
      <c r="AW210" s="40">
        <f t="shared" si="12"/>
        <v>1719.7100445263222</v>
      </c>
      <c r="AX210" s="40">
        <f t="shared" si="12"/>
        <v>7.0365689923870978</v>
      </c>
      <c r="AY210" s="40">
        <f t="shared" si="12"/>
        <v>0.17384993032258061</v>
      </c>
      <c r="AZ210" s="40">
        <f t="shared" si="12"/>
        <v>5646.6895960019019</v>
      </c>
      <c r="BA210" s="40">
        <f t="shared" si="12"/>
        <v>0</v>
      </c>
      <c r="BB210" s="40">
        <f t="shared" si="12"/>
        <v>0</v>
      </c>
      <c r="BC210" s="40">
        <f t="shared" si="12"/>
        <v>0</v>
      </c>
      <c r="BD210" s="40">
        <f t="shared" si="12"/>
        <v>0</v>
      </c>
      <c r="BE210" s="40">
        <f t="shared" si="12"/>
        <v>0</v>
      </c>
      <c r="BF210" s="40">
        <f t="shared" si="12"/>
        <v>10667.990061757679</v>
      </c>
      <c r="BG210" s="40">
        <f t="shared" si="12"/>
        <v>664.90579434058077</v>
      </c>
      <c r="BH210" s="40">
        <f t="shared" si="12"/>
        <v>45.190325451096768</v>
      </c>
      <c r="BI210" s="40">
        <f t="shared" si="12"/>
        <v>0</v>
      </c>
      <c r="BJ210" s="40">
        <f t="shared" si="12"/>
        <v>3199.5386307855806</v>
      </c>
      <c r="BK210" s="40">
        <f t="shared" si="12"/>
        <v>37674.42</v>
      </c>
    </row>
    <row r="211" spans="1:63" ht="13.5" thickBot="1" x14ac:dyDescent="0.25">
      <c r="A211" s="38"/>
      <c r="B211" s="63" t="s">
        <v>216</v>
      </c>
      <c r="C211" s="40">
        <f t="shared" ref="C211:BK211" si="13">C210+C186</f>
        <v>0</v>
      </c>
      <c r="D211" s="40">
        <f t="shared" si="13"/>
        <v>0</v>
      </c>
      <c r="E211" s="40">
        <f t="shared" si="13"/>
        <v>5.0448588891290322</v>
      </c>
      <c r="F211" s="40">
        <f t="shared" si="13"/>
        <v>0</v>
      </c>
      <c r="G211" s="40">
        <f t="shared" si="13"/>
        <v>0</v>
      </c>
      <c r="H211" s="40">
        <f t="shared" si="13"/>
        <v>889.89655575964503</v>
      </c>
      <c r="I211" s="40">
        <f t="shared" si="13"/>
        <v>2111.5081004831613</v>
      </c>
      <c r="J211" s="40">
        <f t="shared" si="13"/>
        <v>28.592075149354844</v>
      </c>
      <c r="K211" s="40">
        <f t="shared" si="13"/>
        <v>0</v>
      </c>
      <c r="L211" s="40">
        <f t="shared" si="13"/>
        <v>1186.0981853868066</v>
      </c>
      <c r="M211" s="40">
        <f t="shared" si="13"/>
        <v>0</v>
      </c>
      <c r="N211" s="40">
        <f t="shared" si="13"/>
        <v>0</v>
      </c>
      <c r="O211" s="40">
        <f t="shared" si="13"/>
        <v>0</v>
      </c>
      <c r="P211" s="40">
        <f t="shared" si="13"/>
        <v>0</v>
      </c>
      <c r="Q211" s="40">
        <f t="shared" si="13"/>
        <v>0</v>
      </c>
      <c r="R211" s="40">
        <f t="shared" si="13"/>
        <v>486.81184217570967</v>
      </c>
      <c r="S211" s="40">
        <f t="shared" si="13"/>
        <v>276.30456960067733</v>
      </c>
      <c r="T211" s="40">
        <f t="shared" si="13"/>
        <v>8.6062698046774191</v>
      </c>
      <c r="U211" s="40">
        <f t="shared" si="13"/>
        <v>0</v>
      </c>
      <c r="V211" s="40">
        <f t="shared" si="13"/>
        <v>291.63828190619358</v>
      </c>
      <c r="W211" s="40">
        <f t="shared" si="13"/>
        <v>0</v>
      </c>
      <c r="X211" s="40">
        <f t="shared" si="13"/>
        <v>0</v>
      </c>
      <c r="Y211" s="40">
        <f t="shared" si="13"/>
        <v>0</v>
      </c>
      <c r="Z211" s="40">
        <f t="shared" si="13"/>
        <v>0</v>
      </c>
      <c r="AA211" s="40">
        <f t="shared" si="13"/>
        <v>0</v>
      </c>
      <c r="AB211" s="40">
        <f t="shared" si="13"/>
        <v>160.97397513303224</v>
      </c>
      <c r="AC211" s="40">
        <f t="shared" si="13"/>
        <v>7.4801622303548401</v>
      </c>
      <c r="AD211" s="40">
        <f t="shared" si="13"/>
        <v>5.3424160709677412E-2</v>
      </c>
      <c r="AE211" s="40">
        <f t="shared" si="13"/>
        <v>0</v>
      </c>
      <c r="AF211" s="40">
        <f t="shared" si="13"/>
        <v>61.063744942193551</v>
      </c>
      <c r="AG211" s="40">
        <f t="shared" si="13"/>
        <v>0</v>
      </c>
      <c r="AH211" s="40">
        <f t="shared" si="13"/>
        <v>0</v>
      </c>
      <c r="AI211" s="40">
        <f t="shared" si="13"/>
        <v>0</v>
      </c>
      <c r="AJ211" s="40">
        <f t="shared" si="13"/>
        <v>0</v>
      </c>
      <c r="AK211" s="40">
        <f t="shared" si="13"/>
        <v>0</v>
      </c>
      <c r="AL211" s="40">
        <f t="shared" si="13"/>
        <v>75.795746442645139</v>
      </c>
      <c r="AM211" s="40">
        <f t="shared" si="13"/>
        <v>0.76937528219354845</v>
      </c>
      <c r="AN211" s="40">
        <f t="shared" si="13"/>
        <v>2.0179796451612894E-3</v>
      </c>
      <c r="AO211" s="40">
        <f t="shared" si="13"/>
        <v>0</v>
      </c>
      <c r="AP211" s="40">
        <f t="shared" si="13"/>
        <v>10.090937472774193</v>
      </c>
      <c r="AQ211" s="40">
        <f t="shared" si="13"/>
        <v>0</v>
      </c>
      <c r="AR211" s="40">
        <f t="shared" si="13"/>
        <v>8.5854443741935474E-2</v>
      </c>
      <c r="AS211" s="40">
        <f t="shared" si="13"/>
        <v>0.23074931929032261</v>
      </c>
      <c r="AT211" s="40">
        <f t="shared" si="13"/>
        <v>0</v>
      </c>
      <c r="AU211" s="40">
        <f t="shared" si="13"/>
        <v>0</v>
      </c>
      <c r="AV211" s="40">
        <f t="shared" si="13"/>
        <v>11793.768631995999</v>
      </c>
      <c r="AW211" s="40">
        <f t="shared" si="13"/>
        <v>1776.8222179948384</v>
      </c>
      <c r="AX211" s="40">
        <f t="shared" si="13"/>
        <v>7.1164457481935495</v>
      </c>
      <c r="AY211" s="40">
        <f t="shared" si="13"/>
        <v>0.17384993032258061</v>
      </c>
      <c r="AZ211" s="40">
        <f t="shared" si="13"/>
        <v>5940.4221361139662</v>
      </c>
      <c r="BA211" s="40">
        <f t="shared" si="13"/>
        <v>0</v>
      </c>
      <c r="BB211" s="40">
        <f t="shared" si="13"/>
        <v>0</v>
      </c>
      <c r="BC211" s="40">
        <f t="shared" si="13"/>
        <v>0</v>
      </c>
      <c r="BD211" s="40">
        <f t="shared" si="13"/>
        <v>0</v>
      </c>
      <c r="BE211" s="40">
        <f t="shared" si="13"/>
        <v>0</v>
      </c>
      <c r="BF211" s="40">
        <f t="shared" si="13"/>
        <v>12149.745691189421</v>
      </c>
      <c r="BG211" s="40">
        <f t="shared" si="13"/>
        <v>770.95939509270977</v>
      </c>
      <c r="BH211" s="40">
        <f t="shared" si="13"/>
        <v>58.638045161064511</v>
      </c>
      <c r="BI211" s="40">
        <f t="shared" si="13"/>
        <v>0</v>
      </c>
      <c r="BJ211" s="40">
        <f t="shared" si="13"/>
        <v>3438.4968602115482</v>
      </c>
      <c r="BK211" s="45">
        <f t="shared" si="13"/>
        <v>41537.19</v>
      </c>
    </row>
    <row r="212" spans="1:63" x14ac:dyDescent="0.2">
      <c r="A212" s="58"/>
      <c r="B212" s="59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4"/>
    </row>
    <row r="213" spans="1:63" x14ac:dyDescent="0.2">
      <c r="A213" s="27" t="s">
        <v>217</v>
      </c>
      <c r="B213" s="60" t="s">
        <v>218</v>
      </c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2"/>
    </row>
    <row r="214" spans="1:63" x14ac:dyDescent="0.2">
      <c r="A214" s="27" t="s">
        <v>13</v>
      </c>
      <c r="B214" s="53" t="s">
        <v>219</v>
      </c>
      <c r="C214" s="54">
        <v>0</v>
      </c>
      <c r="D214" s="54">
        <v>0</v>
      </c>
      <c r="E214" s="54">
        <v>0</v>
      </c>
      <c r="F214" s="54">
        <v>0</v>
      </c>
      <c r="G214" s="54">
        <v>0</v>
      </c>
      <c r="H214" s="54">
        <v>36.331232711935492</v>
      </c>
      <c r="I214" s="54">
        <v>50.537731508870969</v>
      </c>
      <c r="J214" s="54">
        <v>0</v>
      </c>
      <c r="K214" s="54">
        <v>0</v>
      </c>
      <c r="L214" s="54">
        <v>58.71774030245161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23.023596997387095</v>
      </c>
      <c r="S214" s="54">
        <v>27.683642016903232</v>
      </c>
      <c r="T214" s="54">
        <v>2.6313528865161295</v>
      </c>
      <c r="U214" s="54">
        <v>0</v>
      </c>
      <c r="V214" s="54">
        <v>38.437442308580657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3.796457720419355</v>
      </c>
      <c r="AC214" s="54">
        <v>0.72895037119354833</v>
      </c>
      <c r="AD214" s="54">
        <v>0</v>
      </c>
      <c r="AE214" s="54">
        <v>0</v>
      </c>
      <c r="AF214" s="54">
        <v>7.0231469801290318</v>
      </c>
      <c r="AG214" s="54">
        <v>0</v>
      </c>
      <c r="AH214" s="54">
        <v>0</v>
      </c>
      <c r="AI214" s="54">
        <v>0</v>
      </c>
      <c r="AJ214" s="54">
        <v>0</v>
      </c>
      <c r="AK214" s="54">
        <v>0</v>
      </c>
      <c r="AL214" s="54">
        <v>2.4000662475806451</v>
      </c>
      <c r="AM214" s="54">
        <v>2.0868606451612901E-4</v>
      </c>
      <c r="AN214" s="54">
        <v>0</v>
      </c>
      <c r="AO214" s="54">
        <v>0</v>
      </c>
      <c r="AP214" s="54">
        <v>2.8112219246451611</v>
      </c>
      <c r="AQ214" s="54">
        <v>0</v>
      </c>
      <c r="AR214" s="54">
        <v>0</v>
      </c>
      <c r="AS214" s="54">
        <v>8.6377400322580657E-3</v>
      </c>
      <c r="AT214" s="54">
        <v>0</v>
      </c>
      <c r="AU214" s="54">
        <v>0</v>
      </c>
      <c r="AV214" s="54">
        <v>907.42437033029012</v>
      </c>
      <c r="AW214" s="54">
        <v>224.73128089651607</v>
      </c>
      <c r="AX214" s="54">
        <v>0.40460026848387098</v>
      </c>
      <c r="AY214" s="54">
        <v>0</v>
      </c>
      <c r="AZ214" s="54">
        <v>1386.4059214935805</v>
      </c>
      <c r="BA214" s="54">
        <v>0</v>
      </c>
      <c r="BB214" s="54">
        <v>0</v>
      </c>
      <c r="BC214" s="54">
        <v>0</v>
      </c>
      <c r="BD214" s="54">
        <v>0</v>
      </c>
      <c r="BE214" s="54">
        <v>0</v>
      </c>
      <c r="BF214" s="54">
        <v>1085.0956740075806</v>
      </c>
      <c r="BG214" s="54">
        <v>149.38270569409676</v>
      </c>
      <c r="BH214" s="54">
        <v>3.9434186129677418</v>
      </c>
      <c r="BI214" s="54">
        <v>0</v>
      </c>
      <c r="BJ214" s="54">
        <v>940.00060029377448</v>
      </c>
      <c r="BK214" s="37">
        <f>SUM(C214:BJ214)</f>
        <v>4951.5200000000004</v>
      </c>
    </row>
    <row r="215" spans="1:63" ht="13.5" thickBot="1" x14ac:dyDescent="0.25">
      <c r="A215" s="35"/>
      <c r="B215" s="64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7"/>
    </row>
    <row r="216" spans="1:63" ht="13.5" thickBot="1" x14ac:dyDescent="0.25">
      <c r="A216" s="38"/>
      <c r="B216" s="63" t="s">
        <v>220</v>
      </c>
      <c r="C216" s="40">
        <f>SUM(C214:C215)</f>
        <v>0</v>
      </c>
      <c r="D216" s="40">
        <f t="shared" ref="D216:BK216" si="14">SUM(D214:D215)</f>
        <v>0</v>
      </c>
      <c r="E216" s="40">
        <f t="shared" si="14"/>
        <v>0</v>
      </c>
      <c r="F216" s="40">
        <f t="shared" si="14"/>
        <v>0</v>
      </c>
      <c r="G216" s="40">
        <f t="shared" si="14"/>
        <v>0</v>
      </c>
      <c r="H216" s="40">
        <f t="shared" si="14"/>
        <v>36.331232711935492</v>
      </c>
      <c r="I216" s="40">
        <f t="shared" si="14"/>
        <v>50.537731508870969</v>
      </c>
      <c r="J216" s="40">
        <f t="shared" si="14"/>
        <v>0</v>
      </c>
      <c r="K216" s="40">
        <f t="shared" si="14"/>
        <v>0</v>
      </c>
      <c r="L216" s="40">
        <f t="shared" si="14"/>
        <v>58.71774030245161</v>
      </c>
      <c r="M216" s="40">
        <f t="shared" si="14"/>
        <v>0</v>
      </c>
      <c r="N216" s="40">
        <f t="shared" si="14"/>
        <v>0</v>
      </c>
      <c r="O216" s="40">
        <f t="shared" si="14"/>
        <v>0</v>
      </c>
      <c r="P216" s="40">
        <f t="shared" si="14"/>
        <v>0</v>
      </c>
      <c r="Q216" s="40">
        <f t="shared" si="14"/>
        <v>0</v>
      </c>
      <c r="R216" s="40">
        <f t="shared" si="14"/>
        <v>23.023596997387095</v>
      </c>
      <c r="S216" s="40">
        <f t="shared" si="14"/>
        <v>27.683642016903232</v>
      </c>
      <c r="T216" s="40">
        <f t="shared" si="14"/>
        <v>2.6313528865161295</v>
      </c>
      <c r="U216" s="40">
        <f t="shared" si="14"/>
        <v>0</v>
      </c>
      <c r="V216" s="40">
        <f t="shared" si="14"/>
        <v>38.437442308580657</v>
      </c>
      <c r="W216" s="40">
        <f t="shared" si="14"/>
        <v>0</v>
      </c>
      <c r="X216" s="40">
        <f t="shared" si="14"/>
        <v>0</v>
      </c>
      <c r="Y216" s="40">
        <f t="shared" si="14"/>
        <v>0</v>
      </c>
      <c r="Z216" s="40">
        <f t="shared" si="14"/>
        <v>0</v>
      </c>
      <c r="AA216" s="40">
        <f t="shared" si="14"/>
        <v>0</v>
      </c>
      <c r="AB216" s="40">
        <f t="shared" si="14"/>
        <v>3.796457720419355</v>
      </c>
      <c r="AC216" s="40">
        <f t="shared" si="14"/>
        <v>0.72895037119354833</v>
      </c>
      <c r="AD216" s="40">
        <f t="shared" si="14"/>
        <v>0</v>
      </c>
      <c r="AE216" s="40">
        <f t="shared" si="14"/>
        <v>0</v>
      </c>
      <c r="AF216" s="40">
        <f t="shared" si="14"/>
        <v>7.0231469801290318</v>
      </c>
      <c r="AG216" s="40">
        <f t="shared" si="14"/>
        <v>0</v>
      </c>
      <c r="AH216" s="40">
        <f t="shared" si="14"/>
        <v>0</v>
      </c>
      <c r="AI216" s="40">
        <f t="shared" si="14"/>
        <v>0</v>
      </c>
      <c r="AJ216" s="40">
        <f t="shared" si="14"/>
        <v>0</v>
      </c>
      <c r="AK216" s="40">
        <f t="shared" si="14"/>
        <v>0</v>
      </c>
      <c r="AL216" s="40">
        <f t="shared" si="14"/>
        <v>2.4000662475806451</v>
      </c>
      <c r="AM216" s="40">
        <f t="shared" si="14"/>
        <v>2.0868606451612901E-4</v>
      </c>
      <c r="AN216" s="40">
        <f t="shared" si="14"/>
        <v>0</v>
      </c>
      <c r="AO216" s="40">
        <f t="shared" si="14"/>
        <v>0</v>
      </c>
      <c r="AP216" s="40">
        <f t="shared" si="14"/>
        <v>2.8112219246451611</v>
      </c>
      <c r="AQ216" s="40">
        <f t="shared" si="14"/>
        <v>0</v>
      </c>
      <c r="AR216" s="40">
        <f t="shared" si="14"/>
        <v>0</v>
      </c>
      <c r="AS216" s="40">
        <f t="shared" si="14"/>
        <v>8.6377400322580657E-3</v>
      </c>
      <c r="AT216" s="40">
        <f t="shared" si="14"/>
        <v>0</v>
      </c>
      <c r="AU216" s="40">
        <f t="shared" si="14"/>
        <v>0</v>
      </c>
      <c r="AV216" s="40">
        <f t="shared" si="14"/>
        <v>907.42437033029012</v>
      </c>
      <c r="AW216" s="40">
        <f t="shared" si="14"/>
        <v>224.73128089651607</v>
      </c>
      <c r="AX216" s="40">
        <f t="shared" si="14"/>
        <v>0.40460026848387098</v>
      </c>
      <c r="AY216" s="40">
        <f t="shared" si="14"/>
        <v>0</v>
      </c>
      <c r="AZ216" s="40">
        <f t="shared" si="14"/>
        <v>1386.4059214935805</v>
      </c>
      <c r="BA216" s="40">
        <f t="shared" si="14"/>
        <v>0</v>
      </c>
      <c r="BB216" s="40">
        <f t="shared" si="14"/>
        <v>0</v>
      </c>
      <c r="BC216" s="40">
        <f t="shared" si="14"/>
        <v>0</v>
      </c>
      <c r="BD216" s="40">
        <f t="shared" si="14"/>
        <v>0</v>
      </c>
      <c r="BE216" s="40">
        <f t="shared" si="14"/>
        <v>0</v>
      </c>
      <c r="BF216" s="40">
        <f t="shared" si="14"/>
        <v>1085.0956740075806</v>
      </c>
      <c r="BG216" s="40">
        <f t="shared" si="14"/>
        <v>149.38270569409676</v>
      </c>
      <c r="BH216" s="40">
        <f t="shared" si="14"/>
        <v>3.9434186129677418</v>
      </c>
      <c r="BI216" s="40">
        <f t="shared" si="14"/>
        <v>0</v>
      </c>
      <c r="BJ216" s="40">
        <f t="shared" si="14"/>
        <v>940.00060029377448</v>
      </c>
      <c r="BK216" s="40">
        <f t="shared" si="14"/>
        <v>4951.5200000000004</v>
      </c>
    </row>
    <row r="217" spans="1:63" x14ac:dyDescent="0.2">
      <c r="A217" s="58"/>
      <c r="B217" s="59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4"/>
    </row>
    <row r="218" spans="1:63" x14ac:dyDescent="0.2">
      <c r="A218" s="27" t="s">
        <v>221</v>
      </c>
      <c r="B218" s="60" t="s">
        <v>222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4"/>
    </row>
    <row r="219" spans="1:63" x14ac:dyDescent="0.2">
      <c r="A219" s="27" t="s">
        <v>13</v>
      </c>
      <c r="B219" s="28" t="s">
        <v>223</v>
      </c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7"/>
    </row>
    <row r="220" spans="1:63" ht="13.5" thickBot="1" x14ac:dyDescent="0.25">
      <c r="A220" s="35"/>
      <c r="B220" s="65" t="s">
        <v>224</v>
      </c>
      <c r="C220" s="33">
        <v>0</v>
      </c>
      <c r="D220" s="33">
        <v>0</v>
      </c>
      <c r="E220" s="33">
        <v>0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  <c r="AN220" s="33">
        <v>0</v>
      </c>
      <c r="AO220" s="33">
        <v>0</v>
      </c>
      <c r="AP220" s="33">
        <v>0</v>
      </c>
      <c r="AQ220" s="33">
        <v>0</v>
      </c>
      <c r="AR220" s="33">
        <v>0</v>
      </c>
      <c r="AS220" s="33">
        <v>0</v>
      </c>
      <c r="AT220" s="33">
        <v>0</v>
      </c>
      <c r="AU220" s="33">
        <v>0</v>
      </c>
      <c r="AV220" s="33">
        <v>99.007630640854742</v>
      </c>
      <c r="AW220" s="33">
        <v>20.630108999291579</v>
      </c>
      <c r="AX220" s="33">
        <v>0.14359841102878521</v>
      </c>
      <c r="AY220" s="33">
        <v>0</v>
      </c>
      <c r="AZ220" s="33">
        <v>199.89870012189729</v>
      </c>
      <c r="BA220" s="33">
        <v>0</v>
      </c>
      <c r="BB220" s="33">
        <v>0</v>
      </c>
      <c r="BC220" s="33">
        <v>0</v>
      </c>
      <c r="BD220" s="33">
        <v>0</v>
      </c>
      <c r="BE220" s="33">
        <v>0</v>
      </c>
      <c r="BF220" s="33">
        <v>35.396661462530247</v>
      </c>
      <c r="BG220" s="33">
        <v>6.5715350129260033</v>
      </c>
      <c r="BH220" s="33">
        <v>0</v>
      </c>
      <c r="BI220" s="33">
        <v>0</v>
      </c>
      <c r="BJ220" s="33">
        <v>37.271765351471373</v>
      </c>
      <c r="BK220" s="37">
        <f>SUM(C220:BJ220)</f>
        <v>398.91999999999996</v>
      </c>
    </row>
    <row r="221" spans="1:63" ht="13.5" thickBot="1" x14ac:dyDescent="0.25">
      <c r="A221" s="38"/>
      <c r="B221" s="39" t="s">
        <v>18</v>
      </c>
      <c r="C221" s="40">
        <f t="shared" ref="C221:BK221" si="15">SUM(C220)</f>
        <v>0</v>
      </c>
      <c r="D221" s="40">
        <f t="shared" si="15"/>
        <v>0</v>
      </c>
      <c r="E221" s="40">
        <f t="shared" si="15"/>
        <v>0</v>
      </c>
      <c r="F221" s="40">
        <f t="shared" si="15"/>
        <v>0</v>
      </c>
      <c r="G221" s="40">
        <f t="shared" si="15"/>
        <v>0</v>
      </c>
      <c r="H221" s="40">
        <f t="shared" si="15"/>
        <v>0</v>
      </c>
      <c r="I221" s="40">
        <f t="shared" si="15"/>
        <v>0</v>
      </c>
      <c r="J221" s="40">
        <f t="shared" si="15"/>
        <v>0</v>
      </c>
      <c r="K221" s="40">
        <f t="shared" si="15"/>
        <v>0</v>
      </c>
      <c r="L221" s="40">
        <f t="shared" si="15"/>
        <v>0</v>
      </c>
      <c r="M221" s="40">
        <f t="shared" si="15"/>
        <v>0</v>
      </c>
      <c r="N221" s="40">
        <f t="shared" si="15"/>
        <v>0</v>
      </c>
      <c r="O221" s="40">
        <f t="shared" si="15"/>
        <v>0</v>
      </c>
      <c r="P221" s="40">
        <f t="shared" si="15"/>
        <v>0</v>
      </c>
      <c r="Q221" s="40">
        <f t="shared" si="15"/>
        <v>0</v>
      </c>
      <c r="R221" s="40">
        <f t="shared" si="15"/>
        <v>0</v>
      </c>
      <c r="S221" s="40">
        <f t="shared" si="15"/>
        <v>0</v>
      </c>
      <c r="T221" s="40">
        <f t="shared" si="15"/>
        <v>0</v>
      </c>
      <c r="U221" s="40">
        <f t="shared" si="15"/>
        <v>0</v>
      </c>
      <c r="V221" s="40">
        <f t="shared" si="15"/>
        <v>0</v>
      </c>
      <c r="W221" s="40">
        <f t="shared" si="15"/>
        <v>0</v>
      </c>
      <c r="X221" s="40">
        <f t="shared" si="15"/>
        <v>0</v>
      </c>
      <c r="Y221" s="40">
        <f t="shared" si="15"/>
        <v>0</v>
      </c>
      <c r="Z221" s="40">
        <f t="shared" si="15"/>
        <v>0</v>
      </c>
      <c r="AA221" s="40">
        <f t="shared" si="15"/>
        <v>0</v>
      </c>
      <c r="AB221" s="40">
        <f t="shared" si="15"/>
        <v>0</v>
      </c>
      <c r="AC221" s="40">
        <f t="shared" si="15"/>
        <v>0</v>
      </c>
      <c r="AD221" s="40">
        <f t="shared" si="15"/>
        <v>0</v>
      </c>
      <c r="AE221" s="40">
        <f t="shared" si="15"/>
        <v>0</v>
      </c>
      <c r="AF221" s="40">
        <f t="shared" si="15"/>
        <v>0</v>
      </c>
      <c r="AG221" s="40">
        <f t="shared" si="15"/>
        <v>0</v>
      </c>
      <c r="AH221" s="40">
        <f t="shared" si="15"/>
        <v>0</v>
      </c>
      <c r="AI221" s="40">
        <f t="shared" si="15"/>
        <v>0</v>
      </c>
      <c r="AJ221" s="40">
        <f t="shared" si="15"/>
        <v>0</v>
      </c>
      <c r="AK221" s="40">
        <f t="shared" si="15"/>
        <v>0</v>
      </c>
      <c r="AL221" s="40">
        <f t="shared" si="15"/>
        <v>0</v>
      </c>
      <c r="AM221" s="40">
        <f t="shared" si="15"/>
        <v>0</v>
      </c>
      <c r="AN221" s="40">
        <f t="shared" si="15"/>
        <v>0</v>
      </c>
      <c r="AO221" s="40">
        <f t="shared" si="15"/>
        <v>0</v>
      </c>
      <c r="AP221" s="40">
        <f t="shared" si="15"/>
        <v>0</v>
      </c>
      <c r="AQ221" s="40">
        <f t="shared" si="15"/>
        <v>0</v>
      </c>
      <c r="AR221" s="40">
        <f t="shared" si="15"/>
        <v>0</v>
      </c>
      <c r="AS221" s="40">
        <f t="shared" si="15"/>
        <v>0</v>
      </c>
      <c r="AT221" s="40">
        <f t="shared" si="15"/>
        <v>0</v>
      </c>
      <c r="AU221" s="40">
        <f t="shared" si="15"/>
        <v>0</v>
      </c>
      <c r="AV221" s="40">
        <f t="shared" si="15"/>
        <v>99.007630640854742</v>
      </c>
      <c r="AW221" s="40">
        <f t="shared" si="15"/>
        <v>20.630108999291579</v>
      </c>
      <c r="AX221" s="40">
        <f t="shared" si="15"/>
        <v>0.14359841102878521</v>
      </c>
      <c r="AY221" s="40">
        <f t="shared" si="15"/>
        <v>0</v>
      </c>
      <c r="AZ221" s="40">
        <f t="shared" si="15"/>
        <v>199.89870012189729</v>
      </c>
      <c r="BA221" s="40">
        <f t="shared" si="15"/>
        <v>0</v>
      </c>
      <c r="BB221" s="40">
        <f t="shared" si="15"/>
        <v>0</v>
      </c>
      <c r="BC221" s="40">
        <f t="shared" si="15"/>
        <v>0</v>
      </c>
      <c r="BD221" s="40">
        <f t="shared" si="15"/>
        <v>0</v>
      </c>
      <c r="BE221" s="40">
        <f t="shared" si="15"/>
        <v>0</v>
      </c>
      <c r="BF221" s="40">
        <f t="shared" si="15"/>
        <v>35.396661462530247</v>
      </c>
      <c r="BG221" s="40">
        <f t="shared" si="15"/>
        <v>6.5715350129260033</v>
      </c>
      <c r="BH221" s="40">
        <f t="shared" si="15"/>
        <v>0</v>
      </c>
      <c r="BI221" s="40">
        <f t="shared" si="15"/>
        <v>0</v>
      </c>
      <c r="BJ221" s="40">
        <f t="shared" si="15"/>
        <v>37.271765351471373</v>
      </c>
      <c r="BK221" s="45">
        <f t="shared" si="15"/>
        <v>398.91999999999996</v>
      </c>
    </row>
    <row r="222" spans="1:63" x14ac:dyDescent="0.2">
      <c r="A222" s="58"/>
      <c r="B222" s="66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67"/>
    </row>
    <row r="223" spans="1:63" x14ac:dyDescent="0.2">
      <c r="A223" s="27" t="s">
        <v>19</v>
      </c>
      <c r="B223" s="28" t="s">
        <v>225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4"/>
    </row>
    <row r="224" spans="1:63" x14ac:dyDescent="0.2">
      <c r="A224" s="68"/>
      <c r="B224" s="32" t="s">
        <v>226</v>
      </c>
      <c r="C224" s="36">
        <v>0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6.0217058174193559E-2</v>
      </c>
      <c r="AW224" s="36">
        <v>9.5650915248590334</v>
      </c>
      <c r="AX224" s="36">
        <v>0</v>
      </c>
      <c r="AY224" s="36">
        <v>0</v>
      </c>
      <c r="AZ224" s="36">
        <v>2.9005543368064518E-2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3.3715590492580653E-2</v>
      </c>
      <c r="BG224" s="36">
        <v>0</v>
      </c>
      <c r="BH224" s="36">
        <v>0</v>
      </c>
      <c r="BI224" s="36">
        <v>0</v>
      </c>
      <c r="BJ224" s="36">
        <v>2.1970283106129036E-2</v>
      </c>
      <c r="BK224" s="37">
        <f>SUM(C224:BJ224)</f>
        <v>9.7100000000000009</v>
      </c>
    </row>
    <row r="225" spans="1:63" x14ac:dyDescent="0.2">
      <c r="A225" s="68"/>
      <c r="B225" s="32" t="s">
        <v>227</v>
      </c>
      <c r="C225" s="36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2.2174113473642709</v>
      </c>
      <c r="AW225" s="36">
        <v>13830.537696689051</v>
      </c>
      <c r="AX225" s="36">
        <v>0</v>
      </c>
      <c r="AY225" s="36">
        <v>0</v>
      </c>
      <c r="AZ225" s="36">
        <v>45.362291925974731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1.5869719943359468</v>
      </c>
      <c r="BG225" s="36">
        <v>19.361012305028648</v>
      </c>
      <c r="BH225" s="36">
        <v>0</v>
      </c>
      <c r="BI225" s="36">
        <v>0</v>
      </c>
      <c r="BJ225" s="36">
        <v>1.4246157382448781</v>
      </c>
      <c r="BK225" s="37">
        <f>SUM(C225:BJ225)</f>
        <v>13900.49</v>
      </c>
    </row>
    <row r="226" spans="1:63" x14ac:dyDescent="0.2">
      <c r="A226" s="68"/>
      <c r="B226" s="32" t="s">
        <v>228</v>
      </c>
      <c r="C226" s="36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1.8719172038675889</v>
      </c>
      <c r="AW226" s="36">
        <v>4723.2172594145759</v>
      </c>
      <c r="AX226" s="36">
        <v>0</v>
      </c>
      <c r="AY226" s="36">
        <v>0</v>
      </c>
      <c r="AZ226" s="36">
        <v>2.9666782237656948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1.0276089530857884</v>
      </c>
      <c r="BG226" s="36">
        <v>8.9979890148563602</v>
      </c>
      <c r="BH226" s="36">
        <v>0</v>
      </c>
      <c r="BI226" s="36">
        <v>0</v>
      </c>
      <c r="BJ226" s="36">
        <v>0.9485471898486395</v>
      </c>
      <c r="BK226" s="37">
        <f>SUM(C226:BJ226)</f>
        <v>4739.03</v>
      </c>
    </row>
    <row r="227" spans="1:63" ht="13.5" thickBot="1" x14ac:dyDescent="0.25">
      <c r="A227" s="68"/>
      <c r="B227" s="32" t="s">
        <v>229</v>
      </c>
      <c r="C227" s="36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5.0022240373787676</v>
      </c>
      <c r="AW227" s="36">
        <v>245.82958627179931</v>
      </c>
      <c r="AX227" s="36">
        <v>0</v>
      </c>
      <c r="AY227" s="36">
        <v>0</v>
      </c>
      <c r="AZ227" s="36">
        <v>6.1405448142470256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3.4085165730913758</v>
      </c>
      <c r="BG227" s="36">
        <v>2.7071938320190769</v>
      </c>
      <c r="BH227" s="36">
        <v>0</v>
      </c>
      <c r="BI227" s="36">
        <v>0</v>
      </c>
      <c r="BJ227" s="36">
        <v>1.5019344714643788</v>
      </c>
      <c r="BK227" s="37">
        <f>SUM(C227:BJ227)</f>
        <v>264.58999999999997</v>
      </c>
    </row>
    <row r="228" spans="1:63" ht="13.5" thickBot="1" x14ac:dyDescent="0.25">
      <c r="A228" s="48"/>
      <c r="B228" s="69" t="s">
        <v>22</v>
      </c>
      <c r="C228" s="70">
        <f t="shared" ref="C228:BK228" si="16">SUM(C224:C227)</f>
        <v>0</v>
      </c>
      <c r="D228" s="40">
        <f t="shared" si="16"/>
        <v>0</v>
      </c>
      <c r="E228" s="40">
        <f t="shared" si="16"/>
        <v>0</v>
      </c>
      <c r="F228" s="40">
        <f t="shared" si="16"/>
        <v>0</v>
      </c>
      <c r="G228" s="40">
        <f t="shared" si="16"/>
        <v>0</v>
      </c>
      <c r="H228" s="40">
        <f t="shared" si="16"/>
        <v>0</v>
      </c>
      <c r="I228" s="40">
        <f t="shared" si="16"/>
        <v>0</v>
      </c>
      <c r="J228" s="40">
        <f t="shared" si="16"/>
        <v>0</v>
      </c>
      <c r="K228" s="40">
        <f t="shared" si="16"/>
        <v>0</v>
      </c>
      <c r="L228" s="40">
        <f t="shared" si="16"/>
        <v>0</v>
      </c>
      <c r="M228" s="40">
        <f t="shared" si="16"/>
        <v>0</v>
      </c>
      <c r="N228" s="40">
        <f t="shared" si="16"/>
        <v>0</v>
      </c>
      <c r="O228" s="40">
        <f t="shared" si="16"/>
        <v>0</v>
      </c>
      <c r="P228" s="40">
        <f t="shared" si="16"/>
        <v>0</v>
      </c>
      <c r="Q228" s="40">
        <f t="shared" si="16"/>
        <v>0</v>
      </c>
      <c r="R228" s="40">
        <f t="shared" si="16"/>
        <v>0</v>
      </c>
      <c r="S228" s="40">
        <f t="shared" si="16"/>
        <v>0</v>
      </c>
      <c r="T228" s="40">
        <f t="shared" si="16"/>
        <v>0</v>
      </c>
      <c r="U228" s="40">
        <f t="shared" si="16"/>
        <v>0</v>
      </c>
      <c r="V228" s="40">
        <f t="shared" si="16"/>
        <v>0</v>
      </c>
      <c r="W228" s="40">
        <f t="shared" si="16"/>
        <v>0</v>
      </c>
      <c r="X228" s="40">
        <f t="shared" si="16"/>
        <v>0</v>
      </c>
      <c r="Y228" s="40">
        <f t="shared" si="16"/>
        <v>0</v>
      </c>
      <c r="Z228" s="40">
        <f t="shared" si="16"/>
        <v>0</v>
      </c>
      <c r="AA228" s="40">
        <f t="shared" si="16"/>
        <v>0</v>
      </c>
      <c r="AB228" s="40">
        <f t="shared" si="16"/>
        <v>0</v>
      </c>
      <c r="AC228" s="40">
        <f t="shared" si="16"/>
        <v>0</v>
      </c>
      <c r="AD228" s="40">
        <f t="shared" si="16"/>
        <v>0</v>
      </c>
      <c r="AE228" s="40">
        <f t="shared" si="16"/>
        <v>0</v>
      </c>
      <c r="AF228" s="40">
        <f t="shared" si="16"/>
        <v>0</v>
      </c>
      <c r="AG228" s="40">
        <f t="shared" si="16"/>
        <v>0</v>
      </c>
      <c r="AH228" s="40">
        <f t="shared" si="16"/>
        <v>0</v>
      </c>
      <c r="AI228" s="40">
        <f t="shared" si="16"/>
        <v>0</v>
      </c>
      <c r="AJ228" s="40">
        <f t="shared" si="16"/>
        <v>0</v>
      </c>
      <c r="AK228" s="40">
        <f t="shared" si="16"/>
        <v>0</v>
      </c>
      <c r="AL228" s="40">
        <f t="shared" si="16"/>
        <v>0</v>
      </c>
      <c r="AM228" s="40">
        <f t="shared" si="16"/>
        <v>0</v>
      </c>
      <c r="AN228" s="40">
        <f t="shared" si="16"/>
        <v>0</v>
      </c>
      <c r="AO228" s="40">
        <f t="shared" si="16"/>
        <v>0</v>
      </c>
      <c r="AP228" s="40">
        <f t="shared" si="16"/>
        <v>0</v>
      </c>
      <c r="AQ228" s="40">
        <f t="shared" si="16"/>
        <v>0</v>
      </c>
      <c r="AR228" s="40">
        <f t="shared" si="16"/>
        <v>0</v>
      </c>
      <c r="AS228" s="40">
        <f t="shared" si="16"/>
        <v>0</v>
      </c>
      <c r="AT228" s="40">
        <f t="shared" si="16"/>
        <v>0</v>
      </c>
      <c r="AU228" s="40">
        <f t="shared" si="16"/>
        <v>0</v>
      </c>
      <c r="AV228" s="40">
        <f t="shared" si="16"/>
        <v>9.1517696467848211</v>
      </c>
      <c r="AW228" s="40">
        <f t="shared" si="16"/>
        <v>18809.149633900284</v>
      </c>
      <c r="AX228" s="40">
        <f t="shared" si="16"/>
        <v>0</v>
      </c>
      <c r="AY228" s="40">
        <f t="shared" si="16"/>
        <v>0</v>
      </c>
      <c r="AZ228" s="40">
        <f t="shared" si="16"/>
        <v>54.498520507355522</v>
      </c>
      <c r="BA228" s="40">
        <f t="shared" si="16"/>
        <v>0</v>
      </c>
      <c r="BB228" s="40">
        <f t="shared" si="16"/>
        <v>0</v>
      </c>
      <c r="BC228" s="40">
        <f t="shared" si="16"/>
        <v>0</v>
      </c>
      <c r="BD228" s="40">
        <f t="shared" si="16"/>
        <v>0</v>
      </c>
      <c r="BE228" s="40">
        <f t="shared" si="16"/>
        <v>0</v>
      </c>
      <c r="BF228" s="40">
        <f t="shared" si="16"/>
        <v>6.0568131110056918</v>
      </c>
      <c r="BG228" s="40">
        <f t="shared" si="16"/>
        <v>31.066195151904086</v>
      </c>
      <c r="BH228" s="40">
        <f t="shared" si="16"/>
        <v>0</v>
      </c>
      <c r="BI228" s="40">
        <f t="shared" si="16"/>
        <v>0</v>
      </c>
      <c r="BJ228" s="40">
        <f t="shared" si="16"/>
        <v>3.8970676826640256</v>
      </c>
      <c r="BK228" s="71">
        <f t="shared" si="16"/>
        <v>18913.82</v>
      </c>
    </row>
    <row r="229" spans="1:63" ht="13.5" thickBot="1" x14ac:dyDescent="0.25">
      <c r="A229" s="38"/>
      <c r="B229" s="63" t="s">
        <v>216</v>
      </c>
      <c r="C229" s="40">
        <f t="shared" ref="C229:BK229" si="17">C228+C221</f>
        <v>0</v>
      </c>
      <c r="D229" s="40">
        <f t="shared" si="17"/>
        <v>0</v>
      </c>
      <c r="E229" s="40">
        <f t="shared" si="17"/>
        <v>0</v>
      </c>
      <c r="F229" s="40">
        <f t="shared" si="17"/>
        <v>0</v>
      </c>
      <c r="G229" s="40">
        <f t="shared" si="17"/>
        <v>0</v>
      </c>
      <c r="H229" s="40">
        <f t="shared" si="17"/>
        <v>0</v>
      </c>
      <c r="I229" s="40">
        <f t="shared" si="17"/>
        <v>0</v>
      </c>
      <c r="J229" s="40">
        <f t="shared" si="17"/>
        <v>0</v>
      </c>
      <c r="K229" s="40">
        <f t="shared" si="17"/>
        <v>0</v>
      </c>
      <c r="L229" s="40">
        <f t="shared" si="17"/>
        <v>0</v>
      </c>
      <c r="M229" s="40">
        <f t="shared" si="17"/>
        <v>0</v>
      </c>
      <c r="N229" s="40">
        <f t="shared" si="17"/>
        <v>0</v>
      </c>
      <c r="O229" s="40">
        <f t="shared" si="17"/>
        <v>0</v>
      </c>
      <c r="P229" s="40">
        <f t="shared" si="17"/>
        <v>0</v>
      </c>
      <c r="Q229" s="40">
        <f t="shared" si="17"/>
        <v>0</v>
      </c>
      <c r="R229" s="40">
        <f t="shared" si="17"/>
        <v>0</v>
      </c>
      <c r="S229" s="40">
        <f t="shared" si="17"/>
        <v>0</v>
      </c>
      <c r="T229" s="40">
        <f t="shared" si="17"/>
        <v>0</v>
      </c>
      <c r="U229" s="40">
        <f t="shared" si="17"/>
        <v>0</v>
      </c>
      <c r="V229" s="40">
        <f t="shared" si="17"/>
        <v>0</v>
      </c>
      <c r="W229" s="40">
        <f t="shared" si="17"/>
        <v>0</v>
      </c>
      <c r="X229" s="40">
        <f t="shared" si="17"/>
        <v>0</v>
      </c>
      <c r="Y229" s="40">
        <f t="shared" si="17"/>
        <v>0</v>
      </c>
      <c r="Z229" s="40">
        <f t="shared" si="17"/>
        <v>0</v>
      </c>
      <c r="AA229" s="40">
        <f t="shared" si="17"/>
        <v>0</v>
      </c>
      <c r="AB229" s="40">
        <f t="shared" si="17"/>
        <v>0</v>
      </c>
      <c r="AC229" s="40">
        <f t="shared" si="17"/>
        <v>0</v>
      </c>
      <c r="AD229" s="40">
        <f t="shared" si="17"/>
        <v>0</v>
      </c>
      <c r="AE229" s="40">
        <f t="shared" si="17"/>
        <v>0</v>
      </c>
      <c r="AF229" s="40">
        <f t="shared" si="17"/>
        <v>0</v>
      </c>
      <c r="AG229" s="40">
        <f t="shared" si="17"/>
        <v>0</v>
      </c>
      <c r="AH229" s="40">
        <f t="shared" si="17"/>
        <v>0</v>
      </c>
      <c r="AI229" s="40">
        <f t="shared" si="17"/>
        <v>0</v>
      </c>
      <c r="AJ229" s="40">
        <f t="shared" si="17"/>
        <v>0</v>
      </c>
      <c r="AK229" s="40">
        <f t="shared" si="17"/>
        <v>0</v>
      </c>
      <c r="AL229" s="40">
        <f t="shared" si="17"/>
        <v>0</v>
      </c>
      <c r="AM229" s="40">
        <f t="shared" si="17"/>
        <v>0</v>
      </c>
      <c r="AN229" s="40">
        <f t="shared" si="17"/>
        <v>0</v>
      </c>
      <c r="AO229" s="40">
        <f t="shared" si="17"/>
        <v>0</v>
      </c>
      <c r="AP229" s="40">
        <f t="shared" si="17"/>
        <v>0</v>
      </c>
      <c r="AQ229" s="40">
        <f t="shared" si="17"/>
        <v>0</v>
      </c>
      <c r="AR229" s="40">
        <f t="shared" si="17"/>
        <v>0</v>
      </c>
      <c r="AS229" s="40">
        <f t="shared" si="17"/>
        <v>0</v>
      </c>
      <c r="AT229" s="40">
        <f t="shared" si="17"/>
        <v>0</v>
      </c>
      <c r="AU229" s="40">
        <f t="shared" si="17"/>
        <v>0</v>
      </c>
      <c r="AV229" s="40">
        <f t="shared" si="17"/>
        <v>108.15940028763956</v>
      </c>
      <c r="AW229" s="40">
        <f t="shared" si="17"/>
        <v>18829.779742899576</v>
      </c>
      <c r="AX229" s="40">
        <f t="shared" si="17"/>
        <v>0.14359841102878521</v>
      </c>
      <c r="AY229" s="40">
        <f t="shared" si="17"/>
        <v>0</v>
      </c>
      <c r="AZ229" s="40">
        <f t="shared" si="17"/>
        <v>254.39722062925281</v>
      </c>
      <c r="BA229" s="40">
        <f t="shared" si="17"/>
        <v>0</v>
      </c>
      <c r="BB229" s="40">
        <f t="shared" si="17"/>
        <v>0</v>
      </c>
      <c r="BC229" s="40">
        <f t="shared" si="17"/>
        <v>0</v>
      </c>
      <c r="BD229" s="40">
        <f t="shared" si="17"/>
        <v>0</v>
      </c>
      <c r="BE229" s="40">
        <f t="shared" si="17"/>
        <v>0</v>
      </c>
      <c r="BF229" s="40">
        <f t="shared" si="17"/>
        <v>41.453474573535942</v>
      </c>
      <c r="BG229" s="40">
        <f t="shared" si="17"/>
        <v>37.637730164830089</v>
      </c>
      <c r="BH229" s="40">
        <f t="shared" si="17"/>
        <v>0</v>
      </c>
      <c r="BI229" s="40">
        <f t="shared" si="17"/>
        <v>0</v>
      </c>
      <c r="BJ229" s="40">
        <f t="shared" si="17"/>
        <v>41.168833034135396</v>
      </c>
      <c r="BK229" s="45">
        <f t="shared" si="17"/>
        <v>19312.739999999998</v>
      </c>
    </row>
    <row r="230" spans="1:63" x14ac:dyDescent="0.2">
      <c r="A230" s="58"/>
      <c r="B230" s="72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67"/>
    </row>
    <row r="231" spans="1:63" x14ac:dyDescent="0.2">
      <c r="A231" s="27" t="s">
        <v>230</v>
      </c>
      <c r="B231" s="60" t="s">
        <v>231</v>
      </c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4"/>
    </row>
    <row r="232" spans="1:63" ht="13.5" thickBot="1" x14ac:dyDescent="0.25">
      <c r="A232" s="68" t="s">
        <v>13</v>
      </c>
      <c r="B232" s="73" t="s">
        <v>232</v>
      </c>
      <c r="C232" s="36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7">
        <v>0</v>
      </c>
    </row>
    <row r="233" spans="1:63" ht="13.5" thickBot="1" x14ac:dyDescent="0.25">
      <c r="A233" s="38"/>
      <c r="B233" s="63" t="s">
        <v>220</v>
      </c>
      <c r="C233" s="40">
        <f>SUM(C232)</f>
        <v>0</v>
      </c>
      <c r="D233" s="40">
        <f t="shared" ref="D233:BK233" si="18">SUM(D232)</f>
        <v>0</v>
      </c>
      <c r="E233" s="40">
        <f t="shared" si="18"/>
        <v>0</v>
      </c>
      <c r="F233" s="40">
        <f t="shared" si="18"/>
        <v>0</v>
      </c>
      <c r="G233" s="40">
        <f t="shared" si="18"/>
        <v>0</v>
      </c>
      <c r="H233" s="40">
        <f t="shared" si="18"/>
        <v>0</v>
      </c>
      <c r="I233" s="40">
        <f t="shared" si="18"/>
        <v>0</v>
      </c>
      <c r="J233" s="40">
        <f t="shared" si="18"/>
        <v>0</v>
      </c>
      <c r="K233" s="40">
        <f t="shared" si="18"/>
        <v>0</v>
      </c>
      <c r="L233" s="40">
        <f t="shared" si="18"/>
        <v>0</v>
      </c>
      <c r="M233" s="40">
        <f t="shared" si="18"/>
        <v>0</v>
      </c>
      <c r="N233" s="40">
        <f t="shared" si="18"/>
        <v>0</v>
      </c>
      <c r="O233" s="40">
        <f t="shared" si="18"/>
        <v>0</v>
      </c>
      <c r="P233" s="40">
        <f t="shared" si="18"/>
        <v>0</v>
      </c>
      <c r="Q233" s="40">
        <f t="shared" si="18"/>
        <v>0</v>
      </c>
      <c r="R233" s="40">
        <f t="shared" si="18"/>
        <v>0</v>
      </c>
      <c r="S233" s="40">
        <f t="shared" si="18"/>
        <v>0</v>
      </c>
      <c r="T233" s="40">
        <f t="shared" si="18"/>
        <v>0</v>
      </c>
      <c r="U233" s="40">
        <f t="shared" si="18"/>
        <v>0</v>
      </c>
      <c r="V233" s="40">
        <f t="shared" si="18"/>
        <v>0</v>
      </c>
      <c r="W233" s="40">
        <f t="shared" si="18"/>
        <v>0</v>
      </c>
      <c r="X233" s="40">
        <f t="shared" si="18"/>
        <v>0</v>
      </c>
      <c r="Y233" s="40">
        <f t="shared" si="18"/>
        <v>0</v>
      </c>
      <c r="Z233" s="40">
        <f t="shared" si="18"/>
        <v>0</v>
      </c>
      <c r="AA233" s="40">
        <f t="shared" si="18"/>
        <v>0</v>
      </c>
      <c r="AB233" s="40">
        <f t="shared" si="18"/>
        <v>0</v>
      </c>
      <c r="AC233" s="40">
        <f t="shared" si="18"/>
        <v>0</v>
      </c>
      <c r="AD233" s="40">
        <f t="shared" si="18"/>
        <v>0</v>
      </c>
      <c r="AE233" s="40">
        <f t="shared" si="18"/>
        <v>0</v>
      </c>
      <c r="AF233" s="40">
        <f t="shared" si="18"/>
        <v>0</v>
      </c>
      <c r="AG233" s="40">
        <f t="shared" si="18"/>
        <v>0</v>
      </c>
      <c r="AH233" s="40">
        <f t="shared" si="18"/>
        <v>0</v>
      </c>
      <c r="AI233" s="40">
        <f t="shared" si="18"/>
        <v>0</v>
      </c>
      <c r="AJ233" s="40">
        <f t="shared" si="18"/>
        <v>0</v>
      </c>
      <c r="AK233" s="40">
        <f t="shared" si="18"/>
        <v>0</v>
      </c>
      <c r="AL233" s="40">
        <f t="shared" si="18"/>
        <v>0</v>
      </c>
      <c r="AM233" s="40">
        <f t="shared" si="18"/>
        <v>0</v>
      </c>
      <c r="AN233" s="40">
        <f t="shared" si="18"/>
        <v>0</v>
      </c>
      <c r="AO233" s="40">
        <f t="shared" si="18"/>
        <v>0</v>
      </c>
      <c r="AP233" s="40">
        <f t="shared" si="18"/>
        <v>0</v>
      </c>
      <c r="AQ233" s="40">
        <f t="shared" si="18"/>
        <v>0</v>
      </c>
      <c r="AR233" s="40">
        <f t="shared" si="18"/>
        <v>0</v>
      </c>
      <c r="AS233" s="40">
        <f t="shared" si="18"/>
        <v>0</v>
      </c>
      <c r="AT233" s="40">
        <f t="shared" si="18"/>
        <v>0</v>
      </c>
      <c r="AU233" s="40">
        <f t="shared" si="18"/>
        <v>0</v>
      </c>
      <c r="AV233" s="40">
        <f t="shared" si="18"/>
        <v>0</v>
      </c>
      <c r="AW233" s="40">
        <f t="shared" si="18"/>
        <v>0</v>
      </c>
      <c r="AX233" s="40">
        <f t="shared" si="18"/>
        <v>0</v>
      </c>
      <c r="AY233" s="40">
        <f t="shared" si="18"/>
        <v>0</v>
      </c>
      <c r="AZ233" s="40">
        <f t="shared" si="18"/>
        <v>0</v>
      </c>
      <c r="BA233" s="40">
        <f t="shared" si="18"/>
        <v>0</v>
      </c>
      <c r="BB233" s="40">
        <f t="shared" si="18"/>
        <v>0</v>
      </c>
      <c r="BC233" s="40">
        <f t="shared" si="18"/>
        <v>0</v>
      </c>
      <c r="BD233" s="40">
        <f t="shared" si="18"/>
        <v>0</v>
      </c>
      <c r="BE233" s="40">
        <f t="shared" si="18"/>
        <v>0</v>
      </c>
      <c r="BF233" s="40">
        <f t="shared" si="18"/>
        <v>0</v>
      </c>
      <c r="BG233" s="40">
        <f t="shared" si="18"/>
        <v>0</v>
      </c>
      <c r="BH233" s="40">
        <f t="shared" si="18"/>
        <v>0</v>
      </c>
      <c r="BI233" s="40">
        <f t="shared" si="18"/>
        <v>0</v>
      </c>
      <c r="BJ233" s="40">
        <f t="shared" si="18"/>
        <v>0</v>
      </c>
      <c r="BK233" s="45">
        <f t="shared" si="18"/>
        <v>0</v>
      </c>
    </row>
    <row r="234" spans="1:63" ht="13.5" thickBot="1" x14ac:dyDescent="0.25">
      <c r="A234" s="74"/>
      <c r="B234" s="75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7"/>
    </row>
    <row r="235" spans="1:63" ht="13.5" thickBot="1" x14ac:dyDescent="0.25">
      <c r="A235" s="38"/>
      <c r="B235" s="78" t="s">
        <v>233</v>
      </c>
      <c r="C235" s="40">
        <f t="shared" ref="C235:BK235" si="19">C233+C229+C216+C211+C175</f>
        <v>0</v>
      </c>
      <c r="D235" s="40">
        <f t="shared" si="19"/>
        <v>3331.2867168953226</v>
      </c>
      <c r="E235" s="40">
        <f t="shared" si="19"/>
        <v>1184.3383233868708</v>
      </c>
      <c r="F235" s="40">
        <f t="shared" si="19"/>
        <v>0</v>
      </c>
      <c r="G235" s="40">
        <f t="shared" si="19"/>
        <v>0</v>
      </c>
      <c r="H235" s="40">
        <f t="shared" si="19"/>
        <v>1294.7869219621289</v>
      </c>
      <c r="I235" s="40">
        <f t="shared" si="19"/>
        <v>30045.645248192817</v>
      </c>
      <c r="J235" s="40">
        <f t="shared" si="19"/>
        <v>3566.6125608587095</v>
      </c>
      <c r="K235" s="40">
        <f t="shared" si="19"/>
        <v>0</v>
      </c>
      <c r="L235" s="40">
        <f t="shared" si="19"/>
        <v>5014.7402308876135</v>
      </c>
      <c r="M235" s="40">
        <f t="shared" si="19"/>
        <v>0</v>
      </c>
      <c r="N235" s="40">
        <f t="shared" si="19"/>
        <v>3.9890351605161265</v>
      </c>
      <c r="O235" s="40">
        <f t="shared" si="19"/>
        <v>0</v>
      </c>
      <c r="P235" s="40">
        <f t="shared" si="19"/>
        <v>0</v>
      </c>
      <c r="Q235" s="40">
        <f t="shared" si="19"/>
        <v>0</v>
      </c>
      <c r="R235" s="40">
        <f t="shared" si="19"/>
        <v>1016.6553157381936</v>
      </c>
      <c r="S235" s="40">
        <f t="shared" si="19"/>
        <v>3942.8386413060966</v>
      </c>
      <c r="T235" s="40">
        <f t="shared" si="19"/>
        <v>2067.5388649910319</v>
      </c>
      <c r="U235" s="40">
        <f t="shared" si="19"/>
        <v>5.0604023727419358</v>
      </c>
      <c r="V235" s="40">
        <f t="shared" si="19"/>
        <v>944.3425941147741</v>
      </c>
      <c r="W235" s="40">
        <f t="shared" si="19"/>
        <v>0</v>
      </c>
      <c r="X235" s="40">
        <f t="shared" si="19"/>
        <v>0</v>
      </c>
      <c r="Y235" s="40">
        <f t="shared" si="19"/>
        <v>0</v>
      </c>
      <c r="Z235" s="40">
        <f t="shared" si="19"/>
        <v>0</v>
      </c>
      <c r="AA235" s="40">
        <f t="shared" si="19"/>
        <v>0</v>
      </c>
      <c r="AB235" s="40">
        <f t="shared" si="19"/>
        <v>283.94450576303223</v>
      </c>
      <c r="AC235" s="40">
        <f t="shared" si="19"/>
        <v>25.228217107161292</v>
      </c>
      <c r="AD235" s="40">
        <f t="shared" si="19"/>
        <v>7.8222022814516139</v>
      </c>
      <c r="AE235" s="40">
        <f t="shared" si="19"/>
        <v>0</v>
      </c>
      <c r="AF235" s="40">
        <f t="shared" si="19"/>
        <v>142.15841650974193</v>
      </c>
      <c r="AG235" s="40">
        <f t="shared" si="19"/>
        <v>0</v>
      </c>
      <c r="AH235" s="40">
        <f t="shared" si="19"/>
        <v>0</v>
      </c>
      <c r="AI235" s="40">
        <f t="shared" si="19"/>
        <v>0</v>
      </c>
      <c r="AJ235" s="40">
        <f t="shared" si="19"/>
        <v>0</v>
      </c>
      <c r="AK235" s="40">
        <f t="shared" si="19"/>
        <v>0</v>
      </c>
      <c r="AL235" s="40">
        <f t="shared" si="19"/>
        <v>545.80802000741926</v>
      </c>
      <c r="AM235" s="40">
        <f t="shared" si="19"/>
        <v>34.677900247612918</v>
      </c>
      <c r="AN235" s="40">
        <f t="shared" si="19"/>
        <v>2.0179796451612894E-3</v>
      </c>
      <c r="AO235" s="40">
        <f t="shared" si="19"/>
        <v>0</v>
      </c>
      <c r="AP235" s="40">
        <f t="shared" si="19"/>
        <v>21.653265809870966</v>
      </c>
      <c r="AQ235" s="40">
        <f t="shared" si="19"/>
        <v>0</v>
      </c>
      <c r="AR235" s="40">
        <f t="shared" si="19"/>
        <v>11.71174343235484</v>
      </c>
      <c r="AS235" s="40">
        <f t="shared" si="19"/>
        <v>0.23938705932258067</v>
      </c>
      <c r="AT235" s="40">
        <f t="shared" si="19"/>
        <v>0</v>
      </c>
      <c r="AU235" s="40">
        <f t="shared" si="19"/>
        <v>0</v>
      </c>
      <c r="AV235" s="40">
        <f t="shared" si="19"/>
        <v>17449.570906038025</v>
      </c>
      <c r="AW235" s="40">
        <f t="shared" si="19"/>
        <v>31508.881691898056</v>
      </c>
      <c r="AX235" s="40">
        <f t="shared" si="19"/>
        <v>1694.085784579448</v>
      </c>
      <c r="AY235" s="40">
        <f t="shared" si="19"/>
        <v>0.2239264464193548</v>
      </c>
      <c r="AZ235" s="40">
        <f t="shared" si="19"/>
        <v>16761.238237513797</v>
      </c>
      <c r="BA235" s="40">
        <f t="shared" si="19"/>
        <v>0</v>
      </c>
      <c r="BB235" s="40">
        <f t="shared" si="19"/>
        <v>1.2584760748387103</v>
      </c>
      <c r="BC235" s="40">
        <f t="shared" si="19"/>
        <v>0</v>
      </c>
      <c r="BD235" s="40">
        <f t="shared" si="19"/>
        <v>0</v>
      </c>
      <c r="BE235" s="40">
        <f t="shared" si="19"/>
        <v>0</v>
      </c>
      <c r="BF235" s="40">
        <f t="shared" si="19"/>
        <v>20405.911974017763</v>
      </c>
      <c r="BG235" s="40">
        <f t="shared" si="19"/>
        <v>2152.5671561362815</v>
      </c>
      <c r="BH235" s="40">
        <f t="shared" si="19"/>
        <v>1199.653525659</v>
      </c>
      <c r="BI235" s="40">
        <f t="shared" si="19"/>
        <v>0</v>
      </c>
      <c r="BJ235" s="40">
        <f t="shared" si="19"/>
        <v>7508.297789571945</v>
      </c>
      <c r="BK235" s="40">
        <f t="shared" si="19"/>
        <v>152172.77000000002</v>
      </c>
    </row>
    <row r="236" spans="1:63" x14ac:dyDescent="0.2">
      <c r="A236" s="58"/>
      <c r="B236" s="72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67"/>
    </row>
    <row r="237" spans="1:63" ht="15.75" thickBot="1" x14ac:dyDescent="0.35">
      <c r="A237" s="68" t="s">
        <v>234</v>
      </c>
      <c r="B237" s="79" t="s">
        <v>235</v>
      </c>
      <c r="C237" s="36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7">
        <v>0</v>
      </c>
    </row>
    <row r="238" spans="1:63" ht="13.5" thickBot="1" x14ac:dyDescent="0.25">
      <c r="A238" s="38"/>
      <c r="B238" s="63" t="s">
        <v>220</v>
      </c>
      <c r="C238" s="40">
        <f>SUM(C237)</f>
        <v>0</v>
      </c>
      <c r="D238" s="40">
        <f t="shared" ref="D238:BK238" si="20">SUM(D237)</f>
        <v>0</v>
      </c>
      <c r="E238" s="40">
        <f t="shared" si="20"/>
        <v>0</v>
      </c>
      <c r="F238" s="40">
        <f t="shared" si="20"/>
        <v>0</v>
      </c>
      <c r="G238" s="40">
        <f t="shared" si="20"/>
        <v>0</v>
      </c>
      <c r="H238" s="40">
        <f t="shared" si="20"/>
        <v>0</v>
      </c>
      <c r="I238" s="40">
        <f t="shared" si="20"/>
        <v>0</v>
      </c>
      <c r="J238" s="40">
        <f t="shared" si="20"/>
        <v>0</v>
      </c>
      <c r="K238" s="40">
        <f t="shared" si="20"/>
        <v>0</v>
      </c>
      <c r="L238" s="40">
        <f t="shared" si="20"/>
        <v>0</v>
      </c>
      <c r="M238" s="40">
        <f t="shared" si="20"/>
        <v>0</v>
      </c>
      <c r="N238" s="40">
        <f t="shared" si="20"/>
        <v>0</v>
      </c>
      <c r="O238" s="40">
        <f t="shared" si="20"/>
        <v>0</v>
      </c>
      <c r="P238" s="40">
        <f t="shared" si="20"/>
        <v>0</v>
      </c>
      <c r="Q238" s="40">
        <f t="shared" si="20"/>
        <v>0</v>
      </c>
      <c r="R238" s="40">
        <f t="shared" si="20"/>
        <v>0</v>
      </c>
      <c r="S238" s="40">
        <f t="shared" si="20"/>
        <v>0</v>
      </c>
      <c r="T238" s="40">
        <f t="shared" si="20"/>
        <v>0</v>
      </c>
      <c r="U238" s="40">
        <f t="shared" si="20"/>
        <v>0</v>
      </c>
      <c r="V238" s="40">
        <f t="shared" si="20"/>
        <v>0</v>
      </c>
      <c r="W238" s="40">
        <f t="shared" si="20"/>
        <v>0</v>
      </c>
      <c r="X238" s="40">
        <f t="shared" si="20"/>
        <v>0</v>
      </c>
      <c r="Y238" s="40">
        <f t="shared" si="20"/>
        <v>0</v>
      </c>
      <c r="Z238" s="40">
        <f t="shared" si="20"/>
        <v>0</v>
      </c>
      <c r="AA238" s="40">
        <f t="shared" si="20"/>
        <v>0</v>
      </c>
      <c r="AB238" s="40">
        <f t="shared" si="20"/>
        <v>0</v>
      </c>
      <c r="AC238" s="40">
        <f t="shared" si="20"/>
        <v>0</v>
      </c>
      <c r="AD238" s="40">
        <f t="shared" si="20"/>
        <v>0</v>
      </c>
      <c r="AE238" s="40">
        <f t="shared" si="20"/>
        <v>0</v>
      </c>
      <c r="AF238" s="40">
        <f t="shared" si="20"/>
        <v>0</v>
      </c>
      <c r="AG238" s="40">
        <f t="shared" si="20"/>
        <v>0</v>
      </c>
      <c r="AH238" s="40">
        <f t="shared" si="20"/>
        <v>0</v>
      </c>
      <c r="AI238" s="40">
        <f t="shared" si="20"/>
        <v>0</v>
      </c>
      <c r="AJ238" s="40">
        <f t="shared" si="20"/>
        <v>0</v>
      </c>
      <c r="AK238" s="40">
        <f t="shared" si="20"/>
        <v>0</v>
      </c>
      <c r="AL238" s="40">
        <f t="shared" si="20"/>
        <v>0</v>
      </c>
      <c r="AM238" s="40">
        <f t="shared" si="20"/>
        <v>0</v>
      </c>
      <c r="AN238" s="40">
        <f t="shared" si="20"/>
        <v>0</v>
      </c>
      <c r="AO238" s="40">
        <f t="shared" si="20"/>
        <v>0</v>
      </c>
      <c r="AP238" s="40">
        <f t="shared" si="20"/>
        <v>0</v>
      </c>
      <c r="AQ238" s="40">
        <f t="shared" si="20"/>
        <v>0</v>
      </c>
      <c r="AR238" s="40">
        <f t="shared" si="20"/>
        <v>0</v>
      </c>
      <c r="AS238" s="40">
        <f t="shared" si="20"/>
        <v>0</v>
      </c>
      <c r="AT238" s="40">
        <f t="shared" si="20"/>
        <v>0</v>
      </c>
      <c r="AU238" s="40">
        <f t="shared" si="20"/>
        <v>0</v>
      </c>
      <c r="AV238" s="40">
        <f t="shared" si="20"/>
        <v>0</v>
      </c>
      <c r="AW238" s="40">
        <f t="shared" si="20"/>
        <v>0</v>
      </c>
      <c r="AX238" s="40">
        <f t="shared" si="20"/>
        <v>0</v>
      </c>
      <c r="AY238" s="40">
        <f t="shared" si="20"/>
        <v>0</v>
      </c>
      <c r="AZ238" s="40">
        <f t="shared" si="20"/>
        <v>0</v>
      </c>
      <c r="BA238" s="40">
        <f t="shared" si="20"/>
        <v>0</v>
      </c>
      <c r="BB238" s="40">
        <f t="shared" si="20"/>
        <v>0</v>
      </c>
      <c r="BC238" s="40">
        <f t="shared" si="20"/>
        <v>0</v>
      </c>
      <c r="BD238" s="40">
        <f t="shared" si="20"/>
        <v>0</v>
      </c>
      <c r="BE238" s="40">
        <f t="shared" si="20"/>
        <v>0</v>
      </c>
      <c r="BF238" s="40">
        <f t="shared" si="20"/>
        <v>0</v>
      </c>
      <c r="BG238" s="40">
        <f t="shared" si="20"/>
        <v>0</v>
      </c>
      <c r="BH238" s="40">
        <f t="shared" si="20"/>
        <v>0</v>
      </c>
      <c r="BI238" s="40">
        <f t="shared" si="20"/>
        <v>0</v>
      </c>
      <c r="BJ238" s="40">
        <f t="shared" si="20"/>
        <v>0</v>
      </c>
      <c r="BK238" s="45">
        <f t="shared" si="20"/>
        <v>0</v>
      </c>
    </row>
    <row r="239" spans="1:63" x14ac:dyDescent="0.2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</row>
    <row r="240" spans="1:63" x14ac:dyDescent="0.2">
      <c r="A240" s="80"/>
      <c r="B240" s="80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</row>
    <row r="241" spans="1:63" x14ac:dyDescent="0.2">
      <c r="A241" s="80"/>
      <c r="B241" s="82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1"/>
    </row>
    <row r="242" spans="1:63" x14ac:dyDescent="0.2">
      <c r="A242" s="80"/>
      <c r="B242" s="83" t="s">
        <v>236</v>
      </c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</row>
    <row r="243" spans="1:63" x14ac:dyDescent="0.2">
      <c r="A243" s="80"/>
      <c r="B243" s="83" t="s">
        <v>237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</row>
    <row r="244" spans="1:63" x14ac:dyDescent="0.2">
      <c r="A244" s="80"/>
      <c r="B244" s="83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</row>
    <row r="245" spans="1:63" x14ac:dyDescent="0.2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</row>
    <row r="246" spans="1:63" x14ac:dyDescent="0.2">
      <c r="A246" s="80"/>
      <c r="B246" s="83" t="s">
        <v>238</v>
      </c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</row>
    <row r="247" spans="1:63" x14ac:dyDescent="0.2">
      <c r="A247" s="80"/>
      <c r="B247" s="83" t="s">
        <v>239</v>
      </c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</row>
    <row r="248" spans="1:63" x14ac:dyDescent="0.2">
      <c r="A248" s="80"/>
      <c r="B248" s="83" t="s">
        <v>240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</row>
    <row r="249" spans="1:63" x14ac:dyDescent="0.2">
      <c r="A249" s="80"/>
      <c r="B249" s="83" t="s">
        <v>241</v>
      </c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</row>
    <row r="250" spans="1:63" x14ac:dyDescent="0.2">
      <c r="A250" s="80"/>
      <c r="B250" s="83" t="s">
        <v>242</v>
      </c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</row>
    <row r="251" spans="1:63" x14ac:dyDescent="0.2">
      <c r="A251" s="80"/>
      <c r="B251" s="83" t="s">
        <v>243</v>
      </c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0579</dc:creator>
  <cp:lastModifiedBy>0579</cp:lastModifiedBy>
  <dcterms:created xsi:type="dcterms:W3CDTF">2019-09-11T04:55:08Z</dcterms:created>
  <dcterms:modified xsi:type="dcterms:W3CDTF">2019-09-11T04:56:28Z</dcterms:modified>
</cp:coreProperties>
</file>